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附件" sheetId="1" r:id="rId1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<sst xmlns="http://schemas.openxmlformats.org/spreadsheetml/2006/main" count="576" uniqueCount="217">
  <si>
    <t>风险补偿金金额</t>
  </si>
  <si>
    <t>市级财政</t>
  </si>
  <si>
    <t>序号</t>
  </si>
  <si>
    <t>郑州市经济技术开发区</t>
  </si>
  <si>
    <t>郑州市金水区</t>
  </si>
  <si>
    <t>郑州市惠济区</t>
  </si>
  <si>
    <t>洛阳市洛龙区</t>
  </si>
  <si>
    <t>洛宁县</t>
  </si>
  <si>
    <t>叶县</t>
  </si>
  <si>
    <t>滑县</t>
  </si>
  <si>
    <t>新乡县</t>
  </si>
  <si>
    <t>原阳县</t>
  </si>
  <si>
    <t>南乐县</t>
  </si>
  <si>
    <t>许昌市</t>
  </si>
  <si>
    <t>禹州市</t>
  </si>
  <si>
    <t>漯河市召陵区</t>
  </si>
  <si>
    <t>舞阳县</t>
  </si>
  <si>
    <t>南召县</t>
  </si>
  <si>
    <t>柘城县</t>
  </si>
  <si>
    <t>商城县</t>
  </si>
  <si>
    <t>汝南县</t>
  </si>
  <si>
    <t>郑州市中原区</t>
  </si>
  <si>
    <t>荥阳市</t>
  </si>
  <si>
    <t>开封市祥符区</t>
  </si>
  <si>
    <t>洛阳市西工区</t>
  </si>
  <si>
    <t>舞钢市</t>
  </si>
  <si>
    <t>内黄县</t>
  </si>
  <si>
    <t>鹤壁市淇滨区</t>
  </si>
  <si>
    <t>新乡市卫滨区</t>
  </si>
  <si>
    <t>封丘县</t>
  </si>
  <si>
    <t>焦作市中站区</t>
  </si>
  <si>
    <t>漯河市郾城区</t>
  </si>
  <si>
    <t>淅川县</t>
  </si>
  <si>
    <t>睢县</t>
  </si>
  <si>
    <t>夏邑县</t>
  </si>
  <si>
    <t>永城市</t>
  </si>
  <si>
    <t>西华县</t>
  </si>
  <si>
    <t>商水县</t>
  </si>
  <si>
    <t>太康县</t>
  </si>
  <si>
    <t>鹿邑县</t>
  </si>
  <si>
    <t>驻马店市驿城区</t>
  </si>
  <si>
    <t>遂平县</t>
  </si>
  <si>
    <t>登封市</t>
  </si>
  <si>
    <t>杞县</t>
  </si>
  <si>
    <t>兰考县</t>
  </si>
  <si>
    <t>洛阳市</t>
  </si>
  <si>
    <t>洛阳伊滨区管理委员会</t>
  </si>
  <si>
    <t>安阳市文峰区</t>
  </si>
  <si>
    <t>安阳市龙安区</t>
  </si>
  <si>
    <t>安阳县</t>
  </si>
  <si>
    <t>鹤壁市山城区</t>
  </si>
  <si>
    <t>淇县</t>
  </si>
  <si>
    <t>获嘉县</t>
  </si>
  <si>
    <t>武陟县</t>
  </si>
  <si>
    <t>温县</t>
  </si>
  <si>
    <t>渑池县</t>
  </si>
  <si>
    <t>内乡县</t>
  </si>
  <si>
    <t>信阳市浉河区</t>
  </si>
  <si>
    <t>罗山县</t>
  </si>
  <si>
    <t>淮滨县</t>
  </si>
  <si>
    <t>扶沟县</t>
  </si>
  <si>
    <t>项城市</t>
  </si>
  <si>
    <t>正阳县</t>
  </si>
  <si>
    <t>郑州高新技术产业开发区</t>
  </si>
  <si>
    <t>郑州市郑东新区</t>
  </si>
  <si>
    <t>新密市</t>
  </si>
  <si>
    <t>新安县</t>
  </si>
  <si>
    <t>宜阳县</t>
  </si>
  <si>
    <t>宝丰县</t>
  </si>
  <si>
    <t>安阳市殷都区</t>
  </si>
  <si>
    <t>林州市</t>
  </si>
  <si>
    <t>焦作市马村区</t>
  </si>
  <si>
    <t>焦作市山阳区</t>
  </si>
  <si>
    <t>修武县</t>
  </si>
  <si>
    <t>沁阳市</t>
  </si>
  <si>
    <t>鄢陵县</t>
  </si>
  <si>
    <t>灵宝市</t>
  </si>
  <si>
    <t>南阳市卧龙区</t>
  </si>
  <si>
    <t>西峡县</t>
  </si>
  <si>
    <t>社旗县</t>
  </si>
  <si>
    <t>邓州市</t>
  </si>
  <si>
    <t>光山县</t>
  </si>
  <si>
    <t>潢川县</t>
  </si>
  <si>
    <t>平舆县</t>
  </si>
  <si>
    <t>通许县</t>
  </si>
  <si>
    <t>汝阳县</t>
  </si>
  <si>
    <t>平顶山市新华区</t>
  </si>
  <si>
    <t>平顶山湛河区</t>
  </si>
  <si>
    <t>郏县</t>
  </si>
  <si>
    <t>新乡市红旗区</t>
  </si>
  <si>
    <t>焦作市</t>
  </si>
  <si>
    <t>濮阳市</t>
  </si>
  <si>
    <t>清丰县</t>
  </si>
  <si>
    <t>襄城县</t>
  </si>
  <si>
    <t>长葛市</t>
  </si>
  <si>
    <t>卢氏县</t>
  </si>
  <si>
    <t>方城县</t>
  </si>
  <si>
    <t>镇平县</t>
  </si>
  <si>
    <t>唐河县</t>
  </si>
  <si>
    <t>商丘市梁园区</t>
  </si>
  <si>
    <t>商丘市睢阳区</t>
  </si>
  <si>
    <t>民权县</t>
  </si>
  <si>
    <t>宁陵县</t>
  </si>
  <si>
    <t>巩义市</t>
  </si>
  <si>
    <t>新郑市</t>
  </si>
  <si>
    <t>开封市</t>
  </si>
  <si>
    <t>嵩县</t>
  </si>
  <si>
    <t>安阳高新技术产业开发区</t>
  </si>
  <si>
    <t>鹤壁市鹤山区</t>
  </si>
  <si>
    <t>浚县</t>
  </si>
  <si>
    <t>孟州市</t>
  </si>
  <si>
    <t>台前县</t>
  </si>
  <si>
    <t>濮阳县</t>
  </si>
  <si>
    <t>临颍县</t>
  </si>
  <si>
    <t>南阳市宛城区</t>
  </si>
  <si>
    <t>新野县</t>
  </si>
  <si>
    <t>信阳市平桥区</t>
  </si>
  <si>
    <t>周口市</t>
  </si>
  <si>
    <t>西平县</t>
  </si>
  <si>
    <t>泌阳县</t>
  </si>
  <si>
    <t>新蔡县</t>
  </si>
  <si>
    <t>郑州市上街区</t>
  </si>
  <si>
    <t>栾川县</t>
  </si>
  <si>
    <t>汤阴县</t>
  </si>
  <si>
    <t>新乡市凤泉区</t>
  </si>
  <si>
    <t>辉县市</t>
  </si>
  <si>
    <t>博爱县</t>
  </si>
  <si>
    <t>范县</t>
  </si>
  <si>
    <t>沈丘县</t>
  </si>
  <si>
    <t>确山县</t>
  </si>
  <si>
    <t>郑州航空港区</t>
  </si>
  <si>
    <t>郑州市二七区</t>
  </si>
  <si>
    <t>郑州市管城回族区</t>
  </si>
  <si>
    <t>中牟县</t>
  </si>
  <si>
    <t>尉氏县</t>
  </si>
  <si>
    <t>洛阳市瀍河回族区</t>
  </si>
  <si>
    <t>孟津县</t>
  </si>
  <si>
    <t>伊川县</t>
  </si>
  <si>
    <t>偃师市</t>
  </si>
  <si>
    <t>平顶山市卫东区</t>
  </si>
  <si>
    <t>平顶山市石龙区</t>
  </si>
  <si>
    <t>汝州市</t>
  </si>
  <si>
    <t>新乡市牧野区</t>
  </si>
  <si>
    <t>延津县</t>
  </si>
  <si>
    <t>漯河市源汇区</t>
  </si>
  <si>
    <t>义马市</t>
  </si>
  <si>
    <t>桐柏县</t>
  </si>
  <si>
    <t>新县</t>
  </si>
  <si>
    <t>固始县</t>
  </si>
  <si>
    <t>息县</t>
  </si>
  <si>
    <t>郸城县</t>
  </si>
  <si>
    <t>驻马店经济开发区</t>
  </si>
  <si>
    <t>上蔡县</t>
  </si>
  <si>
    <t>济源市</t>
  </si>
  <si>
    <t>单位名称</t>
  </si>
  <si>
    <t>县级财政</t>
  </si>
  <si>
    <t>虞城县</t>
  </si>
  <si>
    <t>鲁山县</t>
  </si>
  <si>
    <t>安阳市北关区</t>
  </si>
  <si>
    <t>长垣县</t>
  </si>
  <si>
    <t>平顶山市新城区</t>
  </si>
  <si>
    <t>焦作市解放区</t>
  </si>
  <si>
    <t>类别</t>
  </si>
  <si>
    <t>市辖区</t>
  </si>
  <si>
    <t>所属地市</t>
  </si>
  <si>
    <t>开发区</t>
  </si>
  <si>
    <t>市辖县</t>
  </si>
  <si>
    <t>省直管县</t>
  </si>
  <si>
    <t>市本级</t>
  </si>
  <si>
    <t>市辖县级市</t>
  </si>
  <si>
    <t>卫辉市</t>
  </si>
  <si>
    <t>省财政直管县</t>
  </si>
  <si>
    <t>省直管市</t>
  </si>
  <si>
    <t>郑州市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</si>
  <si>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</si>
  <si>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</si>
  <si>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</si>
  <si>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</si>
  <si>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</si>
  <si>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</si>
  <si>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</si>
  <si>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</si>
  <si>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许昌市</t>
  </si>
  <si>
    <t>漯河市</t>
  </si>
  <si>
    <t>三门峡市</t>
  </si>
  <si>
    <t>南阳市</t>
  </si>
  <si>
    <t>商丘市</t>
  </si>
  <si>
    <t>信阳市</t>
  </si>
  <si>
    <t>驻马店市</t>
  </si>
  <si>
    <t>濮阳市</t>
  </si>
  <si>
    <t>周口市</t>
  </si>
  <si>
    <t>小计</t>
  </si>
  <si>
    <t>省属院校</t>
  </si>
  <si>
    <t>合计</t>
  </si>
  <si>
    <t>驻马店市</t>
  </si>
  <si>
    <t>许昌市建安区</t>
  </si>
  <si>
    <t>三门峡市陕州区</t>
  </si>
  <si>
    <t>开封市龙亭区</t>
  </si>
  <si>
    <t>开封市鼓楼区</t>
  </si>
  <si>
    <t>开封市禹王台区</t>
  </si>
  <si>
    <t>开封市顺河回族区</t>
  </si>
  <si>
    <t>开封市</t>
  </si>
  <si>
    <t>市辖区</t>
  </si>
  <si>
    <t>洛阳市老城区</t>
  </si>
  <si>
    <t>洛阳市</t>
  </si>
  <si>
    <t>濮阳市华龙区</t>
  </si>
  <si>
    <t>三门峡市湖滨区</t>
  </si>
  <si>
    <t>济源市</t>
  </si>
  <si>
    <t>省辖市</t>
  </si>
  <si>
    <t>市属院校</t>
  </si>
  <si>
    <t>洛阳市吉利区</t>
  </si>
  <si>
    <t>洛阳市涧西区</t>
  </si>
  <si>
    <t>周口市淮阳区</t>
  </si>
  <si>
    <r>
      <t>河南省生源地信用助学贷款20</t>
    </r>
    <r>
      <rPr>
        <sz val="20"/>
        <color indexed="8"/>
        <rFont val="方正小标宋简体"/>
        <family val="0"/>
      </rPr>
      <t>20</t>
    </r>
    <r>
      <rPr>
        <sz val="20"/>
        <color indexed="8"/>
        <rFont val="方正小标宋简体"/>
        <family val="0"/>
      </rPr>
      <t>年度市、县财政应承担风险补偿金费用表</t>
    </r>
  </si>
  <si>
    <t>2020年生源地助学贷款发放本金情况</t>
  </si>
  <si>
    <t>民办学校   （含独立学院）</t>
  </si>
  <si>
    <t>附件2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</si>
</sst>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  <numFmt numFmtId="187" formatCode="0.000_);[Red]\(0.000\)"/>
    <numFmt numFmtId="188" formatCode="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"/>
    <numFmt numFmtId="194" formatCode="#,##0.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5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8" fontId="7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.28125" style="0" customWidth="1"/>
    <col min="2" max="2" width="21.140625" style="0" customWidth="1"/>
    <col min="3" max="3" width="13.00390625" style="0" customWidth="1"/>
    <col min="4" max="4" width="10.57421875" style="0" customWidth="1"/>
    <col min="5" max="5" width="13.28125" style="0" customWidth="1"/>
    <col min="6" max="6" width="12.7109375" style="0" customWidth="1"/>
    <col min="7" max="7" width="13.8515625" style="0" customWidth="1"/>
    <col min="8" max="8" width="16.00390625" style="0" customWidth="1"/>
    <col min="9" max="9" width="13.421875" style="18" customWidth="1"/>
    <col min="10" max="10" width="13.7109375" style="18" customWidth="1"/>
    <col min="11" max="11" width="15.8515625" style="18" customWidth="1"/>
  </cols>
  <sheetData>
    <row r="1" spans="1:11" ht="33" customHeight="1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.75" customHeight="1">
      <c r="A2" s="24" t="s">
        <v>213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8" customHeight="1"/>
    <row r="4" spans="1:11" ht="13.5" customHeight="1">
      <c r="A4" s="25" t="s">
        <v>2</v>
      </c>
      <c r="B4" s="22" t="s">
        <v>154</v>
      </c>
      <c r="C4" s="27" t="s">
        <v>164</v>
      </c>
      <c r="D4" s="27" t="s">
        <v>162</v>
      </c>
      <c r="E4" s="29" t="s">
        <v>214</v>
      </c>
      <c r="F4" s="30"/>
      <c r="G4" s="30"/>
      <c r="H4" s="31"/>
      <c r="I4" s="32" t="s">
        <v>0</v>
      </c>
      <c r="J4" s="32"/>
      <c r="K4" s="32"/>
    </row>
    <row r="5" spans="1:11" ht="27">
      <c r="A5" s="26"/>
      <c r="B5" s="22"/>
      <c r="C5" s="28"/>
      <c r="D5" s="28"/>
      <c r="E5" s="6" t="s">
        <v>191</v>
      </c>
      <c r="F5" s="6" t="s">
        <v>192</v>
      </c>
      <c r="G5" s="11" t="s">
        <v>209</v>
      </c>
      <c r="H5" s="11" t="s">
        <v>215</v>
      </c>
      <c r="I5" s="19" t="s">
        <v>191</v>
      </c>
      <c r="J5" s="16" t="s">
        <v>1</v>
      </c>
      <c r="K5" s="16" t="s">
        <v>155</v>
      </c>
    </row>
    <row r="6" spans="1:11" s="1" customFormat="1" ht="21.75" customHeight="1">
      <c r="A6" s="22" t="s">
        <v>193</v>
      </c>
      <c r="B6" s="22"/>
      <c r="C6" s="12"/>
      <c r="D6" s="12"/>
      <c r="E6" s="10">
        <f aca="true" t="shared" si="0" ref="E6:K6">E7+E23+E33+E50+E61+E72+E79+E91+E102+E109+E115+E122+E129+E142+E151+E161+E169+E180+SUM(E181:E204)</f>
        <v>2816697200</v>
      </c>
      <c r="F6" s="10">
        <f t="shared" si="0"/>
        <v>1118988300</v>
      </c>
      <c r="G6" s="10">
        <f t="shared" si="0"/>
        <v>458266900</v>
      </c>
      <c r="H6" s="10">
        <f t="shared" si="0"/>
        <v>1239442000</v>
      </c>
      <c r="I6" s="17">
        <f t="shared" si="0"/>
        <v>122811153.75</v>
      </c>
      <c r="J6" s="17">
        <f t="shared" si="0"/>
        <v>17185008.75</v>
      </c>
      <c r="K6" s="17">
        <f t="shared" si="0"/>
        <v>105626145</v>
      </c>
    </row>
    <row r="7" spans="1:11" s="1" customFormat="1" ht="21.75" customHeight="1">
      <c r="A7" s="4"/>
      <c r="B7" s="4" t="s">
        <v>174</v>
      </c>
      <c r="C7" s="12"/>
      <c r="D7" s="12"/>
      <c r="E7" s="10">
        <f>SUM(E8:E22)</f>
        <v>33957400</v>
      </c>
      <c r="F7" s="10">
        <f>SUM(F8:F22)</f>
        <v>13421800</v>
      </c>
      <c r="G7" s="10">
        <f>SUM(G8:G22)</f>
        <v>2897400</v>
      </c>
      <c r="H7" s="10">
        <f>SUM(H8:H22)</f>
        <v>17638200</v>
      </c>
      <c r="I7" s="17">
        <f>J7+K7</f>
        <v>3638688.75</v>
      </c>
      <c r="J7" s="17">
        <f>SUM(J8:J22)</f>
        <v>2365286.25</v>
      </c>
      <c r="K7" s="17">
        <f>SUM(K9:K22)</f>
        <v>1273402.5</v>
      </c>
    </row>
    <row r="8" spans="1:11" s="1" customFormat="1" ht="21.75" customHeight="1">
      <c r="A8" s="4">
        <v>1</v>
      </c>
      <c r="B8" s="5" t="s">
        <v>174</v>
      </c>
      <c r="C8" s="13" t="s">
        <v>174</v>
      </c>
      <c r="D8" s="13" t="s">
        <v>168</v>
      </c>
      <c r="E8" s="10"/>
      <c r="F8" s="10"/>
      <c r="G8" s="10"/>
      <c r="H8" s="10"/>
      <c r="I8" s="14">
        <f>J8+K8</f>
        <v>2365286.25</v>
      </c>
      <c r="J8" s="14">
        <v>2365286.25</v>
      </c>
      <c r="K8" s="17"/>
    </row>
    <row r="9" spans="1:11" ht="21.75" customHeight="1">
      <c r="A9" s="5">
        <v>2</v>
      </c>
      <c r="B9" s="5" t="s">
        <v>21</v>
      </c>
      <c r="C9" s="13" t="s">
        <v>173</v>
      </c>
      <c r="D9" s="13" t="s">
        <v>163</v>
      </c>
      <c r="E9" s="8">
        <f>F9+G9+H9</f>
        <v>1169400</v>
      </c>
      <c r="F9" s="8">
        <v>473300</v>
      </c>
      <c r="G9" s="8">
        <v>80100</v>
      </c>
      <c r="H9" s="8">
        <v>616000</v>
      </c>
      <c r="I9" s="14">
        <f aca="true" t="shared" si="1" ref="I9:I22">J9+K9</f>
        <v>43852.5</v>
      </c>
      <c r="J9" s="14"/>
      <c r="K9" s="14">
        <f>E9*0.15*25%</f>
        <v>43852.5</v>
      </c>
    </row>
    <row r="10" spans="1:11" ht="21.75" customHeight="1">
      <c r="A10" s="5">
        <v>3</v>
      </c>
      <c r="B10" s="5" t="s">
        <v>131</v>
      </c>
      <c r="C10" s="13" t="s">
        <v>173</v>
      </c>
      <c r="D10" s="13" t="s">
        <v>163</v>
      </c>
      <c r="E10" s="8">
        <f aca="true" t="shared" si="2" ref="E10:E49">F10+G10+H10</f>
        <v>1139600</v>
      </c>
      <c r="F10" s="8">
        <v>399100</v>
      </c>
      <c r="G10" s="8">
        <v>68500</v>
      </c>
      <c r="H10" s="8">
        <v>672000</v>
      </c>
      <c r="I10" s="14">
        <f t="shared" si="1"/>
        <v>42735</v>
      </c>
      <c r="J10" s="14"/>
      <c r="K10" s="14">
        <f aca="true" t="shared" si="3" ref="K10:K49">E10*0.15*25%</f>
        <v>42735</v>
      </c>
    </row>
    <row r="11" spans="1:11" ht="21.75" customHeight="1">
      <c r="A11" s="5">
        <v>4</v>
      </c>
      <c r="B11" s="5" t="s">
        <v>132</v>
      </c>
      <c r="C11" s="13" t="s">
        <v>173</v>
      </c>
      <c r="D11" s="13" t="s">
        <v>163</v>
      </c>
      <c r="E11" s="8">
        <f t="shared" si="2"/>
        <v>1148700</v>
      </c>
      <c r="F11" s="8">
        <v>503900</v>
      </c>
      <c r="G11" s="8">
        <v>53800</v>
      </c>
      <c r="H11" s="8">
        <v>591000</v>
      </c>
      <c r="I11" s="14">
        <f t="shared" si="1"/>
        <v>43076.25</v>
      </c>
      <c r="J11" s="14"/>
      <c r="K11" s="14">
        <f t="shared" si="3"/>
        <v>43076.25</v>
      </c>
    </row>
    <row r="12" spans="1:11" ht="21.75" customHeight="1">
      <c r="A12" s="5">
        <v>5</v>
      </c>
      <c r="B12" s="5" t="s">
        <v>4</v>
      </c>
      <c r="C12" s="13" t="s">
        <v>173</v>
      </c>
      <c r="D12" s="13" t="s">
        <v>163</v>
      </c>
      <c r="E12" s="8">
        <f t="shared" si="2"/>
        <v>1812000</v>
      </c>
      <c r="F12" s="8">
        <v>820400</v>
      </c>
      <c r="G12" s="8">
        <v>89100</v>
      </c>
      <c r="H12" s="8">
        <v>902500</v>
      </c>
      <c r="I12" s="14">
        <f t="shared" si="1"/>
        <v>67950</v>
      </c>
      <c r="J12" s="14"/>
      <c r="K12" s="14">
        <f t="shared" si="3"/>
        <v>67950</v>
      </c>
    </row>
    <row r="13" spans="1:11" ht="21.75" customHeight="1">
      <c r="A13" s="5">
        <v>6</v>
      </c>
      <c r="B13" s="5" t="s">
        <v>42</v>
      </c>
      <c r="C13" s="13" t="s">
        <v>173</v>
      </c>
      <c r="D13" s="13" t="s">
        <v>169</v>
      </c>
      <c r="E13" s="8">
        <f t="shared" si="2"/>
        <v>9168700</v>
      </c>
      <c r="F13" s="8">
        <v>3704900</v>
      </c>
      <c r="G13" s="8">
        <v>1066900</v>
      </c>
      <c r="H13" s="8">
        <v>4396900</v>
      </c>
      <c r="I13" s="14">
        <f t="shared" si="1"/>
        <v>343826.25</v>
      </c>
      <c r="J13" s="14"/>
      <c r="K13" s="14">
        <f t="shared" si="3"/>
        <v>343826.25</v>
      </c>
    </row>
    <row r="14" spans="1:11" ht="21.75" customHeight="1">
      <c r="A14" s="5">
        <v>6</v>
      </c>
      <c r="B14" s="5" t="s">
        <v>121</v>
      </c>
      <c r="C14" s="13" t="s">
        <v>173</v>
      </c>
      <c r="D14" s="13" t="s">
        <v>163</v>
      </c>
      <c r="E14" s="8">
        <f t="shared" si="2"/>
        <v>428500</v>
      </c>
      <c r="F14" s="8">
        <v>191700</v>
      </c>
      <c r="G14" s="8">
        <v>28800</v>
      </c>
      <c r="H14" s="8">
        <v>208000</v>
      </c>
      <c r="I14" s="14">
        <f t="shared" si="1"/>
        <v>16068.75</v>
      </c>
      <c r="J14" s="14"/>
      <c r="K14" s="14">
        <f t="shared" si="3"/>
        <v>16068.75</v>
      </c>
    </row>
    <row r="15" spans="1:11" ht="21.75" customHeight="1">
      <c r="A15" s="5">
        <v>7</v>
      </c>
      <c r="B15" s="5" t="s">
        <v>5</v>
      </c>
      <c r="C15" s="13" t="s">
        <v>173</v>
      </c>
      <c r="D15" s="13" t="s">
        <v>163</v>
      </c>
      <c r="E15" s="8">
        <f t="shared" si="2"/>
        <v>522900</v>
      </c>
      <c r="F15" s="8">
        <v>247900</v>
      </c>
      <c r="G15" s="8">
        <v>27000</v>
      </c>
      <c r="H15" s="8">
        <v>248000</v>
      </c>
      <c r="I15" s="14">
        <f t="shared" si="1"/>
        <v>19608.75</v>
      </c>
      <c r="J15" s="14"/>
      <c r="K15" s="14">
        <f t="shared" si="3"/>
        <v>19608.75</v>
      </c>
    </row>
    <row r="16" spans="1:11" ht="21.75" customHeight="1">
      <c r="A16" s="5">
        <v>8</v>
      </c>
      <c r="B16" s="5" t="s">
        <v>22</v>
      </c>
      <c r="C16" s="13" t="s">
        <v>173</v>
      </c>
      <c r="D16" s="13" t="s">
        <v>169</v>
      </c>
      <c r="E16" s="8">
        <f t="shared" si="2"/>
        <v>5642800</v>
      </c>
      <c r="F16" s="8">
        <v>1845600</v>
      </c>
      <c r="G16" s="8">
        <v>412300</v>
      </c>
      <c r="H16" s="8">
        <v>3384900</v>
      </c>
      <c r="I16" s="14">
        <f t="shared" si="1"/>
        <v>211605</v>
      </c>
      <c r="J16" s="14"/>
      <c r="K16" s="14">
        <f t="shared" si="3"/>
        <v>211605</v>
      </c>
    </row>
    <row r="17" spans="1:11" ht="21.75" customHeight="1">
      <c r="A17" s="5">
        <v>9</v>
      </c>
      <c r="B17" s="5" t="s">
        <v>65</v>
      </c>
      <c r="C17" s="13" t="s">
        <v>173</v>
      </c>
      <c r="D17" s="13" t="s">
        <v>169</v>
      </c>
      <c r="E17" s="8">
        <f t="shared" si="2"/>
        <v>7816500</v>
      </c>
      <c r="F17" s="8">
        <v>2928200</v>
      </c>
      <c r="G17" s="8">
        <v>700000</v>
      </c>
      <c r="H17" s="8">
        <v>4188300</v>
      </c>
      <c r="I17" s="14">
        <f t="shared" si="1"/>
        <v>293118.75</v>
      </c>
      <c r="J17" s="14"/>
      <c r="K17" s="14">
        <f t="shared" si="3"/>
        <v>293118.75</v>
      </c>
    </row>
    <row r="18" spans="1:11" ht="21.75" customHeight="1">
      <c r="A18" s="5">
        <v>10</v>
      </c>
      <c r="B18" s="5" t="s">
        <v>104</v>
      </c>
      <c r="C18" s="13" t="s">
        <v>173</v>
      </c>
      <c r="D18" s="13" t="s">
        <v>169</v>
      </c>
      <c r="E18" s="8">
        <f t="shared" si="2"/>
        <v>2645300</v>
      </c>
      <c r="F18" s="8">
        <v>1001400</v>
      </c>
      <c r="G18" s="8">
        <v>201900</v>
      </c>
      <c r="H18" s="8">
        <v>1442000</v>
      </c>
      <c r="I18" s="14">
        <f t="shared" si="1"/>
        <v>99198.75</v>
      </c>
      <c r="J18" s="14"/>
      <c r="K18" s="14">
        <f t="shared" si="3"/>
        <v>99198.75</v>
      </c>
    </row>
    <row r="19" spans="1:11" ht="21.75" customHeight="1">
      <c r="A19" s="5">
        <v>11</v>
      </c>
      <c r="B19" s="5" t="s">
        <v>64</v>
      </c>
      <c r="C19" s="13" t="s">
        <v>173</v>
      </c>
      <c r="D19" s="13" t="s">
        <v>165</v>
      </c>
      <c r="E19" s="8">
        <f t="shared" si="2"/>
        <v>547300</v>
      </c>
      <c r="F19" s="8">
        <v>341800</v>
      </c>
      <c r="G19" s="8">
        <v>29500</v>
      </c>
      <c r="H19" s="8">
        <v>176000</v>
      </c>
      <c r="I19" s="14">
        <f t="shared" si="1"/>
        <v>20523.75</v>
      </c>
      <c r="J19" s="14"/>
      <c r="K19" s="14">
        <f t="shared" si="3"/>
        <v>20523.75</v>
      </c>
    </row>
    <row r="20" spans="1:11" ht="21.75" customHeight="1">
      <c r="A20" s="5">
        <v>12</v>
      </c>
      <c r="B20" s="5" t="s">
        <v>3</v>
      </c>
      <c r="C20" s="13" t="s">
        <v>173</v>
      </c>
      <c r="D20" s="13" t="s">
        <v>165</v>
      </c>
      <c r="E20" s="8">
        <f t="shared" si="2"/>
        <v>165800</v>
      </c>
      <c r="F20" s="8">
        <v>81500</v>
      </c>
      <c r="G20" s="8">
        <v>12700</v>
      </c>
      <c r="H20" s="8">
        <v>71600</v>
      </c>
      <c r="I20" s="14">
        <f t="shared" si="1"/>
        <v>6217.5</v>
      </c>
      <c r="J20" s="14"/>
      <c r="K20" s="14">
        <f t="shared" si="3"/>
        <v>6217.5</v>
      </c>
    </row>
    <row r="21" spans="1:11" ht="21.75" customHeight="1">
      <c r="A21" s="5">
        <v>13</v>
      </c>
      <c r="B21" s="5" t="s">
        <v>63</v>
      </c>
      <c r="C21" s="13" t="s">
        <v>173</v>
      </c>
      <c r="D21" s="13" t="s">
        <v>165</v>
      </c>
      <c r="E21" s="8">
        <f t="shared" si="2"/>
        <v>328300</v>
      </c>
      <c r="F21" s="8">
        <v>202300</v>
      </c>
      <c r="G21" s="8">
        <v>22000</v>
      </c>
      <c r="H21" s="8">
        <v>104000</v>
      </c>
      <c r="I21" s="14">
        <f t="shared" si="1"/>
        <v>12311.25</v>
      </c>
      <c r="J21" s="14"/>
      <c r="K21" s="14">
        <f t="shared" si="3"/>
        <v>12311.25</v>
      </c>
    </row>
    <row r="22" spans="1:11" ht="21.75" customHeight="1">
      <c r="A22" s="5">
        <v>14</v>
      </c>
      <c r="B22" s="5" t="s">
        <v>130</v>
      </c>
      <c r="C22" s="13" t="s">
        <v>173</v>
      </c>
      <c r="D22" s="13" t="s">
        <v>165</v>
      </c>
      <c r="E22" s="8">
        <f t="shared" si="2"/>
        <v>1421600</v>
      </c>
      <c r="F22" s="8">
        <v>679800</v>
      </c>
      <c r="G22" s="8">
        <v>104800</v>
      </c>
      <c r="H22" s="8">
        <v>637000</v>
      </c>
      <c r="I22" s="14">
        <f t="shared" si="1"/>
        <v>53310</v>
      </c>
      <c r="J22" s="14"/>
      <c r="K22" s="14">
        <f t="shared" si="3"/>
        <v>53310</v>
      </c>
    </row>
    <row r="23" spans="1:11" ht="21.75" customHeight="1">
      <c r="A23" s="5"/>
      <c r="B23" s="4" t="s">
        <v>175</v>
      </c>
      <c r="C23" s="12"/>
      <c r="D23" s="12"/>
      <c r="E23" s="10">
        <f>SUM(E24:E32)</f>
        <v>113677800</v>
      </c>
      <c r="F23" s="10">
        <f>SUM(F24:F32)</f>
        <v>44368900</v>
      </c>
      <c r="G23" s="10">
        <f>SUM(G24:G32)</f>
        <v>21046600</v>
      </c>
      <c r="H23" s="10">
        <f>SUM(H24:H32)</f>
        <v>48262300</v>
      </c>
      <c r="I23" s="17">
        <f>J23+K23</f>
        <v>5025131.25</v>
      </c>
      <c r="J23" s="17">
        <f>SUM(J24:J32)</f>
        <v>762213.75</v>
      </c>
      <c r="K23" s="17">
        <f>SUM(K24:K32)</f>
        <v>4262917.5</v>
      </c>
    </row>
    <row r="24" spans="1:11" ht="21.75" customHeight="1">
      <c r="A24" s="5">
        <v>15</v>
      </c>
      <c r="B24" s="5" t="s">
        <v>105</v>
      </c>
      <c r="C24" s="13" t="s">
        <v>105</v>
      </c>
      <c r="D24" s="13" t="s">
        <v>168</v>
      </c>
      <c r="E24" s="9">
        <f t="shared" si="2"/>
        <v>859400</v>
      </c>
      <c r="F24" s="9">
        <v>314900</v>
      </c>
      <c r="G24" s="9">
        <v>43800</v>
      </c>
      <c r="H24" s="9">
        <v>500700</v>
      </c>
      <c r="I24" s="14">
        <f>J24+K24</f>
        <v>794441.25</v>
      </c>
      <c r="J24" s="14">
        <v>762213.75</v>
      </c>
      <c r="K24" s="14">
        <f t="shared" si="3"/>
        <v>32227.5</v>
      </c>
    </row>
    <row r="25" spans="1:11" ht="21.75" customHeight="1">
      <c r="A25" s="5">
        <v>16</v>
      </c>
      <c r="B25" s="5" t="s">
        <v>197</v>
      </c>
      <c r="C25" s="13" t="s">
        <v>201</v>
      </c>
      <c r="D25" s="13" t="s">
        <v>202</v>
      </c>
      <c r="E25" s="9">
        <f t="shared" si="2"/>
        <v>801200</v>
      </c>
      <c r="F25" s="9">
        <v>276500</v>
      </c>
      <c r="G25" s="9">
        <v>36700</v>
      </c>
      <c r="H25" s="9">
        <v>488000</v>
      </c>
      <c r="I25" s="14">
        <f aca="true" t="shared" si="4" ref="I25:I32">J25+K25</f>
        <v>30045</v>
      </c>
      <c r="J25" s="14"/>
      <c r="K25" s="14">
        <f t="shared" si="3"/>
        <v>30045</v>
      </c>
    </row>
    <row r="26" spans="1:11" ht="21.75" customHeight="1">
      <c r="A26" s="5">
        <v>17</v>
      </c>
      <c r="B26" s="5" t="s">
        <v>200</v>
      </c>
      <c r="C26" s="13" t="s">
        <v>201</v>
      </c>
      <c r="D26" s="13" t="s">
        <v>202</v>
      </c>
      <c r="E26" s="9">
        <f t="shared" si="2"/>
        <v>1730400</v>
      </c>
      <c r="F26" s="9">
        <v>756600</v>
      </c>
      <c r="G26" s="9">
        <v>229800</v>
      </c>
      <c r="H26" s="9">
        <v>744000</v>
      </c>
      <c r="I26" s="14">
        <f t="shared" si="4"/>
        <v>64890</v>
      </c>
      <c r="J26" s="14"/>
      <c r="K26" s="14">
        <f t="shared" si="3"/>
        <v>64890</v>
      </c>
    </row>
    <row r="27" spans="1:11" ht="21.75" customHeight="1">
      <c r="A27" s="5">
        <v>18</v>
      </c>
      <c r="B27" s="5" t="s">
        <v>198</v>
      </c>
      <c r="C27" s="13" t="s">
        <v>201</v>
      </c>
      <c r="D27" s="13" t="s">
        <v>202</v>
      </c>
      <c r="E27" s="9">
        <f t="shared" si="2"/>
        <v>937800</v>
      </c>
      <c r="F27" s="9">
        <v>407900</v>
      </c>
      <c r="G27" s="9">
        <v>117300</v>
      </c>
      <c r="H27" s="9">
        <v>412600</v>
      </c>
      <c r="I27" s="14">
        <f t="shared" si="4"/>
        <v>35167.5</v>
      </c>
      <c r="J27" s="14"/>
      <c r="K27" s="14">
        <f t="shared" si="3"/>
        <v>35167.5</v>
      </c>
    </row>
    <row r="28" spans="1:11" ht="21.75" customHeight="1">
      <c r="A28" s="5">
        <v>19</v>
      </c>
      <c r="B28" s="5" t="s">
        <v>199</v>
      </c>
      <c r="C28" s="13" t="s">
        <v>201</v>
      </c>
      <c r="D28" s="13" t="s">
        <v>202</v>
      </c>
      <c r="E28" s="9">
        <f t="shared" si="2"/>
        <v>1096500</v>
      </c>
      <c r="F28" s="9">
        <v>499600</v>
      </c>
      <c r="G28" s="9">
        <v>84900</v>
      </c>
      <c r="H28" s="9">
        <v>512000</v>
      </c>
      <c r="I28" s="14">
        <f t="shared" si="4"/>
        <v>41118.75</v>
      </c>
      <c r="J28" s="14"/>
      <c r="K28" s="14">
        <f t="shared" si="3"/>
        <v>41118.75</v>
      </c>
    </row>
    <row r="29" spans="1:11" ht="21.75" customHeight="1">
      <c r="A29" s="5">
        <v>20</v>
      </c>
      <c r="B29" s="5" t="s">
        <v>43</v>
      </c>
      <c r="C29" s="13" t="s">
        <v>105</v>
      </c>
      <c r="D29" s="13" t="s">
        <v>166</v>
      </c>
      <c r="E29" s="9">
        <f t="shared" si="2"/>
        <v>46831300</v>
      </c>
      <c r="F29" s="9">
        <v>19946100</v>
      </c>
      <c r="G29" s="9">
        <v>9956400</v>
      </c>
      <c r="H29" s="9">
        <v>16928800</v>
      </c>
      <c r="I29" s="14">
        <f>J29+K29</f>
        <v>1756173.75</v>
      </c>
      <c r="J29" s="14"/>
      <c r="K29" s="14">
        <f t="shared" si="3"/>
        <v>1756173.75</v>
      </c>
    </row>
    <row r="30" spans="1:11" ht="21.75" customHeight="1">
      <c r="A30" s="5">
        <v>21</v>
      </c>
      <c r="B30" s="5" t="s">
        <v>84</v>
      </c>
      <c r="C30" s="13" t="s">
        <v>105</v>
      </c>
      <c r="D30" s="13" t="s">
        <v>166</v>
      </c>
      <c r="E30" s="9">
        <f t="shared" si="2"/>
        <v>23329500</v>
      </c>
      <c r="F30" s="9">
        <v>8617400</v>
      </c>
      <c r="G30" s="9">
        <v>3855400</v>
      </c>
      <c r="H30" s="9">
        <v>10856700</v>
      </c>
      <c r="I30" s="14">
        <f t="shared" si="4"/>
        <v>874856.25</v>
      </c>
      <c r="J30" s="14"/>
      <c r="K30" s="14">
        <f t="shared" si="3"/>
        <v>874856.25</v>
      </c>
    </row>
    <row r="31" spans="1:11" ht="21.75" customHeight="1">
      <c r="A31" s="5">
        <v>22</v>
      </c>
      <c r="B31" s="5" t="s">
        <v>134</v>
      </c>
      <c r="C31" s="13" t="s">
        <v>105</v>
      </c>
      <c r="D31" s="13" t="s">
        <v>166</v>
      </c>
      <c r="E31" s="9">
        <f t="shared" si="2"/>
        <v>17903700</v>
      </c>
      <c r="F31" s="9">
        <v>6713500</v>
      </c>
      <c r="G31" s="9">
        <v>2861500</v>
      </c>
      <c r="H31" s="9">
        <v>8328700</v>
      </c>
      <c r="I31" s="14">
        <f t="shared" si="4"/>
        <v>671388.75</v>
      </c>
      <c r="J31" s="14"/>
      <c r="K31" s="14">
        <f t="shared" si="3"/>
        <v>671388.75</v>
      </c>
    </row>
    <row r="32" spans="1:11" ht="21.75" customHeight="1">
      <c r="A32" s="5">
        <v>23</v>
      </c>
      <c r="B32" s="5" t="s">
        <v>23</v>
      </c>
      <c r="C32" s="13" t="s">
        <v>105</v>
      </c>
      <c r="D32" s="13" t="s">
        <v>163</v>
      </c>
      <c r="E32" s="9">
        <f t="shared" si="2"/>
        <v>20188000</v>
      </c>
      <c r="F32" s="9">
        <v>6836400</v>
      </c>
      <c r="G32" s="9">
        <v>3860800</v>
      </c>
      <c r="H32" s="9">
        <v>9490800</v>
      </c>
      <c r="I32" s="14">
        <f t="shared" si="4"/>
        <v>757050</v>
      </c>
      <c r="J32" s="14"/>
      <c r="K32" s="14">
        <f t="shared" si="3"/>
        <v>757050</v>
      </c>
    </row>
    <row r="33" spans="1:11" s="1" customFormat="1" ht="21.75" customHeight="1">
      <c r="A33" s="4"/>
      <c r="B33" s="4" t="s">
        <v>176</v>
      </c>
      <c r="C33" s="12"/>
      <c r="D33" s="12"/>
      <c r="E33" s="10">
        <f>SUM(E34:E49)</f>
        <v>201508750</v>
      </c>
      <c r="F33" s="10">
        <f aca="true" t="shared" si="5" ref="F33:K33">SUM(F34:F49)</f>
        <v>84229450</v>
      </c>
      <c r="G33" s="10">
        <f t="shared" si="5"/>
        <v>32275300</v>
      </c>
      <c r="H33" s="10">
        <f t="shared" si="5"/>
        <v>85004000</v>
      </c>
      <c r="I33" s="17">
        <f t="shared" si="5"/>
        <v>7967248.125</v>
      </c>
      <c r="J33" s="17">
        <f t="shared" si="5"/>
        <v>410670</v>
      </c>
      <c r="K33" s="17">
        <f t="shared" si="5"/>
        <v>7556578.125</v>
      </c>
    </row>
    <row r="34" spans="1:11" ht="21.75" customHeight="1">
      <c r="A34" s="5">
        <v>24</v>
      </c>
      <c r="B34" s="5" t="s">
        <v>45</v>
      </c>
      <c r="C34" s="13" t="s">
        <v>176</v>
      </c>
      <c r="D34" s="13" t="s">
        <v>168</v>
      </c>
      <c r="E34" s="9">
        <f t="shared" si="2"/>
        <v>1533300</v>
      </c>
      <c r="F34" s="9">
        <v>519400</v>
      </c>
      <c r="G34" s="9">
        <v>217900</v>
      </c>
      <c r="H34" s="9">
        <v>796000</v>
      </c>
      <c r="I34" s="14">
        <f>J34+K34</f>
        <v>468168.75</v>
      </c>
      <c r="J34" s="21">
        <v>410670</v>
      </c>
      <c r="K34" s="14">
        <f t="shared" si="3"/>
        <v>57498.75</v>
      </c>
    </row>
    <row r="35" spans="1:11" ht="21.75" customHeight="1">
      <c r="A35" s="5">
        <v>25</v>
      </c>
      <c r="B35" s="5" t="s">
        <v>24</v>
      </c>
      <c r="C35" s="13" t="s">
        <v>176</v>
      </c>
      <c r="D35" s="13" t="s">
        <v>163</v>
      </c>
      <c r="E35" s="9">
        <f t="shared" si="2"/>
        <v>1288700</v>
      </c>
      <c r="F35" s="9">
        <v>504300</v>
      </c>
      <c r="G35" s="9">
        <v>104400</v>
      </c>
      <c r="H35" s="9">
        <v>680000</v>
      </c>
      <c r="I35" s="14">
        <f aca="true" t="shared" si="6" ref="I35:I49">J35+K35</f>
        <v>48326.25</v>
      </c>
      <c r="J35" s="14"/>
      <c r="K35" s="14">
        <f t="shared" si="3"/>
        <v>48326.25</v>
      </c>
    </row>
    <row r="36" spans="1:11" ht="21.75" customHeight="1">
      <c r="A36" s="5">
        <v>26</v>
      </c>
      <c r="B36" s="5" t="s">
        <v>135</v>
      </c>
      <c r="C36" s="13" t="s">
        <v>176</v>
      </c>
      <c r="D36" s="13" t="s">
        <v>163</v>
      </c>
      <c r="E36" s="9">
        <f t="shared" si="2"/>
        <v>514800</v>
      </c>
      <c r="F36" s="9">
        <v>205600</v>
      </c>
      <c r="G36" s="9">
        <v>50600</v>
      </c>
      <c r="H36" s="9">
        <v>258600</v>
      </c>
      <c r="I36" s="14">
        <f t="shared" si="6"/>
        <v>19305</v>
      </c>
      <c r="J36" s="14"/>
      <c r="K36" s="14">
        <f t="shared" si="3"/>
        <v>19305</v>
      </c>
    </row>
    <row r="37" spans="1:11" ht="21.75" customHeight="1">
      <c r="A37" s="5">
        <v>27</v>
      </c>
      <c r="B37" s="5" t="s">
        <v>211</v>
      </c>
      <c r="C37" s="13" t="s">
        <v>176</v>
      </c>
      <c r="D37" s="13" t="s">
        <v>163</v>
      </c>
      <c r="E37" s="9">
        <f t="shared" si="2"/>
        <v>1600000</v>
      </c>
      <c r="F37" s="9">
        <v>681000</v>
      </c>
      <c r="G37" s="9">
        <v>135000</v>
      </c>
      <c r="H37" s="9">
        <v>784000</v>
      </c>
      <c r="I37" s="14">
        <f t="shared" si="6"/>
        <v>60000</v>
      </c>
      <c r="J37" s="14"/>
      <c r="K37" s="14">
        <f t="shared" si="3"/>
        <v>60000</v>
      </c>
    </row>
    <row r="38" spans="1:11" ht="21.75" customHeight="1">
      <c r="A38" s="5">
        <v>28</v>
      </c>
      <c r="B38" s="5" t="s">
        <v>210</v>
      </c>
      <c r="C38" s="13" t="s">
        <v>176</v>
      </c>
      <c r="D38" s="13" t="s">
        <v>163</v>
      </c>
      <c r="E38" s="9">
        <f t="shared" si="2"/>
        <v>141800</v>
      </c>
      <c r="F38" s="9">
        <v>38000</v>
      </c>
      <c r="G38" s="9">
        <v>23800</v>
      </c>
      <c r="H38" s="9">
        <v>80000</v>
      </c>
      <c r="I38" s="14">
        <f t="shared" si="6"/>
        <v>5317.5</v>
      </c>
      <c r="J38" s="14"/>
      <c r="K38" s="14">
        <f t="shared" si="3"/>
        <v>5317.5</v>
      </c>
    </row>
    <row r="39" spans="1:11" ht="21.75" customHeight="1">
      <c r="A39" s="5">
        <v>29</v>
      </c>
      <c r="B39" s="5" t="s">
        <v>6</v>
      </c>
      <c r="C39" s="13" t="s">
        <v>176</v>
      </c>
      <c r="D39" s="13" t="s">
        <v>163</v>
      </c>
      <c r="E39" s="9">
        <f t="shared" si="2"/>
        <v>1861800</v>
      </c>
      <c r="F39" s="9">
        <v>704600</v>
      </c>
      <c r="G39" s="9">
        <v>169200</v>
      </c>
      <c r="H39" s="9">
        <v>988000</v>
      </c>
      <c r="I39" s="14">
        <f t="shared" si="6"/>
        <v>69817.5</v>
      </c>
      <c r="J39" s="14"/>
      <c r="K39" s="14">
        <f t="shared" si="3"/>
        <v>69817.5</v>
      </c>
    </row>
    <row r="40" spans="1:11" ht="21.75" customHeight="1">
      <c r="A40" s="5">
        <v>30</v>
      </c>
      <c r="B40" s="5" t="s">
        <v>46</v>
      </c>
      <c r="C40" s="13" t="s">
        <v>176</v>
      </c>
      <c r="D40" s="13" t="s">
        <v>165</v>
      </c>
      <c r="E40" s="9">
        <f t="shared" si="2"/>
        <v>3025700</v>
      </c>
      <c r="F40" s="9">
        <v>1270300</v>
      </c>
      <c r="G40" s="9">
        <v>381000</v>
      </c>
      <c r="H40" s="9">
        <v>1374400</v>
      </c>
      <c r="I40" s="14">
        <f t="shared" si="6"/>
        <v>113463.75</v>
      </c>
      <c r="J40" s="14"/>
      <c r="K40" s="14">
        <f t="shared" si="3"/>
        <v>113463.75</v>
      </c>
    </row>
    <row r="41" spans="1:11" ht="21.75" customHeight="1">
      <c r="A41" s="5">
        <v>31</v>
      </c>
      <c r="B41" s="5" t="s">
        <v>203</v>
      </c>
      <c r="C41" s="13" t="s">
        <v>204</v>
      </c>
      <c r="D41" s="13" t="s">
        <v>163</v>
      </c>
      <c r="E41" s="9">
        <f t="shared" si="2"/>
        <v>680800</v>
      </c>
      <c r="F41" s="9">
        <v>224600</v>
      </c>
      <c r="G41" s="9">
        <v>56200</v>
      </c>
      <c r="H41" s="9">
        <v>400000</v>
      </c>
      <c r="I41" s="14">
        <f t="shared" si="6"/>
        <v>25530</v>
      </c>
      <c r="J41" s="14"/>
      <c r="K41" s="14">
        <f t="shared" si="3"/>
        <v>25530</v>
      </c>
    </row>
    <row r="42" spans="1:11" ht="21.75" customHeight="1">
      <c r="A42" s="5">
        <v>32</v>
      </c>
      <c r="B42" s="5" t="s">
        <v>136</v>
      </c>
      <c r="C42" s="13" t="s">
        <v>176</v>
      </c>
      <c r="D42" s="13" t="s">
        <v>166</v>
      </c>
      <c r="E42" s="9">
        <f t="shared" si="2"/>
        <v>11040700</v>
      </c>
      <c r="F42" s="9">
        <v>4223900</v>
      </c>
      <c r="G42" s="9">
        <v>1462000</v>
      </c>
      <c r="H42" s="9">
        <v>5354800</v>
      </c>
      <c r="I42" s="14">
        <f t="shared" si="6"/>
        <v>414026.25</v>
      </c>
      <c r="J42" s="14"/>
      <c r="K42" s="14">
        <f t="shared" si="3"/>
        <v>414026.25</v>
      </c>
    </row>
    <row r="43" spans="1:11" ht="21.75" customHeight="1">
      <c r="A43" s="5">
        <v>33</v>
      </c>
      <c r="B43" s="5" t="s">
        <v>66</v>
      </c>
      <c r="C43" s="13" t="s">
        <v>176</v>
      </c>
      <c r="D43" s="13" t="s">
        <v>166</v>
      </c>
      <c r="E43" s="9">
        <f t="shared" si="2"/>
        <v>21629800</v>
      </c>
      <c r="F43" s="9">
        <v>10062300</v>
      </c>
      <c r="G43" s="9">
        <v>3392700</v>
      </c>
      <c r="H43" s="9">
        <v>8174800</v>
      </c>
      <c r="I43" s="14">
        <f t="shared" si="6"/>
        <v>811117.5</v>
      </c>
      <c r="J43" s="14"/>
      <c r="K43" s="14">
        <f t="shared" si="3"/>
        <v>811117.5</v>
      </c>
    </row>
    <row r="44" spans="1:11" ht="21.75" customHeight="1">
      <c r="A44" s="5">
        <v>34</v>
      </c>
      <c r="B44" s="5" t="s">
        <v>122</v>
      </c>
      <c r="C44" s="13" t="s">
        <v>176</v>
      </c>
      <c r="D44" s="13" t="s">
        <v>166</v>
      </c>
      <c r="E44" s="9">
        <f t="shared" si="2"/>
        <v>22910500</v>
      </c>
      <c r="F44" s="9">
        <v>8667300</v>
      </c>
      <c r="G44" s="9">
        <v>3126100</v>
      </c>
      <c r="H44" s="9">
        <v>11117100</v>
      </c>
      <c r="I44" s="14">
        <f t="shared" si="6"/>
        <v>859143.75</v>
      </c>
      <c r="J44" s="14"/>
      <c r="K44" s="14">
        <f t="shared" si="3"/>
        <v>859143.75</v>
      </c>
    </row>
    <row r="45" spans="1:11" ht="21.75" customHeight="1">
      <c r="A45" s="5">
        <v>35</v>
      </c>
      <c r="B45" s="5" t="s">
        <v>106</v>
      </c>
      <c r="C45" s="13" t="s">
        <v>176</v>
      </c>
      <c r="D45" s="13" t="s">
        <v>166</v>
      </c>
      <c r="E45" s="9">
        <f t="shared" si="2"/>
        <v>19785050</v>
      </c>
      <c r="F45" s="9">
        <v>8088200</v>
      </c>
      <c r="G45" s="9">
        <v>3158850</v>
      </c>
      <c r="H45" s="9">
        <v>8538000</v>
      </c>
      <c r="I45" s="14">
        <f t="shared" si="6"/>
        <v>741939.375</v>
      </c>
      <c r="J45" s="14"/>
      <c r="K45" s="14">
        <f t="shared" si="3"/>
        <v>741939.375</v>
      </c>
    </row>
    <row r="46" spans="1:11" ht="21.75" customHeight="1">
      <c r="A46" s="5">
        <v>36</v>
      </c>
      <c r="B46" s="5" t="s">
        <v>85</v>
      </c>
      <c r="C46" s="13" t="s">
        <v>176</v>
      </c>
      <c r="D46" s="13" t="s">
        <v>166</v>
      </c>
      <c r="E46" s="9">
        <f t="shared" si="2"/>
        <v>38931500</v>
      </c>
      <c r="F46" s="9">
        <v>15688400</v>
      </c>
      <c r="G46" s="9">
        <v>5776700</v>
      </c>
      <c r="H46" s="9">
        <v>17466400</v>
      </c>
      <c r="I46" s="14">
        <f t="shared" si="6"/>
        <v>1459931.25</v>
      </c>
      <c r="J46" s="14"/>
      <c r="K46" s="14">
        <f t="shared" si="3"/>
        <v>1459931.25</v>
      </c>
    </row>
    <row r="47" spans="1:11" ht="21.75" customHeight="1">
      <c r="A47" s="5">
        <v>37</v>
      </c>
      <c r="B47" s="5" t="s">
        <v>7</v>
      </c>
      <c r="C47" s="13" t="s">
        <v>176</v>
      </c>
      <c r="D47" s="13" t="s">
        <v>166</v>
      </c>
      <c r="E47" s="9">
        <f t="shared" si="2"/>
        <v>29035000</v>
      </c>
      <c r="F47" s="9">
        <v>12055600</v>
      </c>
      <c r="G47" s="9">
        <v>5743200</v>
      </c>
      <c r="H47" s="9">
        <v>11236200</v>
      </c>
      <c r="I47" s="14">
        <f t="shared" si="6"/>
        <v>1088812.5</v>
      </c>
      <c r="J47" s="14"/>
      <c r="K47" s="14">
        <f t="shared" si="3"/>
        <v>1088812.5</v>
      </c>
    </row>
    <row r="48" spans="1:11" ht="21.75" customHeight="1">
      <c r="A48" s="5">
        <v>38</v>
      </c>
      <c r="B48" s="5" t="s">
        <v>137</v>
      </c>
      <c r="C48" s="13" t="s">
        <v>176</v>
      </c>
      <c r="D48" s="13" t="s">
        <v>166</v>
      </c>
      <c r="E48" s="9">
        <f t="shared" si="2"/>
        <v>34463500</v>
      </c>
      <c r="F48" s="9">
        <v>15512400</v>
      </c>
      <c r="G48" s="9">
        <v>6777500</v>
      </c>
      <c r="H48" s="9">
        <v>12173600</v>
      </c>
      <c r="I48" s="14">
        <f t="shared" si="6"/>
        <v>1292381.25</v>
      </c>
      <c r="J48" s="14"/>
      <c r="K48" s="14">
        <f t="shared" si="3"/>
        <v>1292381.25</v>
      </c>
    </row>
    <row r="49" spans="1:11" ht="21.75" customHeight="1">
      <c r="A49" s="5">
        <v>39</v>
      </c>
      <c r="B49" s="5" t="s">
        <v>138</v>
      </c>
      <c r="C49" s="13" t="s">
        <v>176</v>
      </c>
      <c r="D49" s="13" t="s">
        <v>169</v>
      </c>
      <c r="E49" s="9">
        <f t="shared" si="2"/>
        <v>13065800</v>
      </c>
      <c r="F49" s="9">
        <v>5783550</v>
      </c>
      <c r="G49" s="9">
        <v>1700150</v>
      </c>
      <c r="H49" s="9">
        <v>5582100</v>
      </c>
      <c r="I49" s="14">
        <f t="shared" si="6"/>
        <v>489967.5</v>
      </c>
      <c r="J49" s="14"/>
      <c r="K49" s="14">
        <f t="shared" si="3"/>
        <v>489967.5</v>
      </c>
    </row>
    <row r="50" spans="1:11" s="1" customFormat="1" ht="21.75" customHeight="1">
      <c r="A50" s="4"/>
      <c r="B50" s="4" t="s">
        <v>177</v>
      </c>
      <c r="C50" s="12"/>
      <c r="D50" s="12"/>
      <c r="E50" s="10">
        <f aca="true" t="shared" si="7" ref="E50:K50">SUM(E51:E60)</f>
        <v>92390500</v>
      </c>
      <c r="F50" s="10">
        <f t="shared" si="7"/>
        <v>40381300</v>
      </c>
      <c r="G50" s="10">
        <f t="shared" si="7"/>
        <v>16221600</v>
      </c>
      <c r="H50" s="10">
        <f t="shared" si="7"/>
        <v>35787600</v>
      </c>
      <c r="I50" s="17">
        <f t="shared" si="7"/>
        <v>4863798.75</v>
      </c>
      <c r="J50" s="17">
        <f t="shared" si="7"/>
        <v>1399155</v>
      </c>
      <c r="K50" s="17">
        <f t="shared" si="7"/>
        <v>3464643.75</v>
      </c>
    </row>
    <row r="51" spans="1:11" s="1" customFormat="1" ht="21.75" customHeight="1">
      <c r="A51" s="5">
        <v>39</v>
      </c>
      <c r="B51" s="5" t="s">
        <v>177</v>
      </c>
      <c r="C51" s="13" t="s">
        <v>177</v>
      </c>
      <c r="D51" s="13" t="s">
        <v>168</v>
      </c>
      <c r="E51" s="9"/>
      <c r="F51" s="9"/>
      <c r="G51" s="9"/>
      <c r="H51" s="9"/>
      <c r="I51" s="17">
        <f>J51+K51</f>
        <v>1399155</v>
      </c>
      <c r="J51" s="14">
        <v>1399155</v>
      </c>
      <c r="K51" s="14"/>
    </row>
    <row r="52" spans="1:11" ht="21.75" customHeight="1">
      <c r="A52" s="5">
        <v>40</v>
      </c>
      <c r="B52" s="5" t="s">
        <v>86</v>
      </c>
      <c r="C52" s="13" t="s">
        <v>177</v>
      </c>
      <c r="D52" s="13" t="s">
        <v>163</v>
      </c>
      <c r="E52" s="9">
        <f aca="true" t="shared" si="8" ref="E52:E60">F52+G52+H52</f>
        <v>2060700</v>
      </c>
      <c r="F52" s="9">
        <v>899000</v>
      </c>
      <c r="G52" s="9">
        <v>204100</v>
      </c>
      <c r="H52" s="9">
        <v>957600</v>
      </c>
      <c r="I52" s="17">
        <f aca="true" t="shared" si="9" ref="I52:I117">J52+K52</f>
        <v>77276.25</v>
      </c>
      <c r="J52" s="14"/>
      <c r="K52" s="14">
        <f aca="true" t="shared" si="10" ref="K52:K60">E52*0.15*25%</f>
        <v>77276.25</v>
      </c>
    </row>
    <row r="53" spans="1:11" ht="21.75" customHeight="1">
      <c r="A53" s="5">
        <v>41</v>
      </c>
      <c r="B53" s="5" t="s">
        <v>139</v>
      </c>
      <c r="C53" s="13" t="s">
        <v>177</v>
      </c>
      <c r="D53" s="13" t="s">
        <v>163</v>
      </c>
      <c r="E53" s="9">
        <f t="shared" si="8"/>
        <v>2603100</v>
      </c>
      <c r="F53" s="9">
        <v>926600</v>
      </c>
      <c r="G53" s="9">
        <v>254900</v>
      </c>
      <c r="H53" s="9">
        <v>1421600</v>
      </c>
      <c r="I53" s="17">
        <f t="shared" si="9"/>
        <v>97616.25</v>
      </c>
      <c r="J53" s="14"/>
      <c r="K53" s="14">
        <f t="shared" si="10"/>
        <v>97616.25</v>
      </c>
    </row>
    <row r="54" spans="1:11" ht="21.75" customHeight="1">
      <c r="A54" s="5">
        <v>42</v>
      </c>
      <c r="B54" s="5" t="s">
        <v>140</v>
      </c>
      <c r="C54" s="13" t="s">
        <v>177</v>
      </c>
      <c r="D54" s="13" t="s">
        <v>163</v>
      </c>
      <c r="E54" s="9">
        <f t="shared" si="8"/>
        <v>1383300</v>
      </c>
      <c r="F54" s="9">
        <v>720300</v>
      </c>
      <c r="G54" s="9">
        <v>255000</v>
      </c>
      <c r="H54" s="9">
        <v>408000</v>
      </c>
      <c r="I54" s="17">
        <f t="shared" si="9"/>
        <v>51873.75</v>
      </c>
      <c r="J54" s="14"/>
      <c r="K54" s="14">
        <f t="shared" si="10"/>
        <v>51873.75</v>
      </c>
    </row>
    <row r="55" spans="1:11" ht="21.75" customHeight="1">
      <c r="A55" s="5">
        <v>43</v>
      </c>
      <c r="B55" s="5" t="s">
        <v>87</v>
      </c>
      <c r="C55" s="13" t="s">
        <v>177</v>
      </c>
      <c r="D55" s="13" t="s">
        <v>163</v>
      </c>
      <c r="E55" s="9">
        <f t="shared" si="8"/>
        <v>2149000</v>
      </c>
      <c r="F55" s="9">
        <v>843900</v>
      </c>
      <c r="G55" s="9">
        <v>274100</v>
      </c>
      <c r="H55" s="9">
        <v>1031000</v>
      </c>
      <c r="I55" s="17">
        <f t="shared" si="9"/>
        <v>80587.5</v>
      </c>
      <c r="J55" s="14"/>
      <c r="K55" s="14">
        <f t="shared" si="10"/>
        <v>80587.5</v>
      </c>
    </row>
    <row r="56" spans="1:11" ht="21.75" customHeight="1">
      <c r="A56" s="5">
        <v>44</v>
      </c>
      <c r="B56" s="5" t="s">
        <v>68</v>
      </c>
      <c r="C56" s="13" t="s">
        <v>177</v>
      </c>
      <c r="D56" s="13" t="s">
        <v>166</v>
      </c>
      <c r="E56" s="9">
        <f t="shared" si="8"/>
        <v>10998000</v>
      </c>
      <c r="F56" s="9">
        <v>4943900</v>
      </c>
      <c r="G56" s="9">
        <v>1621100</v>
      </c>
      <c r="H56" s="9">
        <v>4433000</v>
      </c>
      <c r="I56" s="17">
        <f t="shared" si="9"/>
        <v>412425</v>
      </c>
      <c r="J56" s="14"/>
      <c r="K56" s="14">
        <f t="shared" si="10"/>
        <v>412425</v>
      </c>
    </row>
    <row r="57" spans="1:11" ht="21.75" customHeight="1">
      <c r="A57" s="5">
        <v>45</v>
      </c>
      <c r="B57" s="5" t="s">
        <v>8</v>
      </c>
      <c r="C57" s="13" t="s">
        <v>177</v>
      </c>
      <c r="D57" s="13" t="s">
        <v>166</v>
      </c>
      <c r="E57" s="9">
        <f t="shared" si="8"/>
        <v>23204600</v>
      </c>
      <c r="F57" s="9">
        <v>9890600</v>
      </c>
      <c r="G57" s="9">
        <v>3700400</v>
      </c>
      <c r="H57" s="9">
        <v>9613600</v>
      </c>
      <c r="I57" s="17">
        <f t="shared" si="9"/>
        <v>870172.5</v>
      </c>
      <c r="J57" s="14"/>
      <c r="K57" s="14">
        <f t="shared" si="10"/>
        <v>870172.5</v>
      </c>
    </row>
    <row r="58" spans="1:11" ht="21.75" customHeight="1">
      <c r="A58" s="5">
        <v>46</v>
      </c>
      <c r="B58" s="5" t="s">
        <v>157</v>
      </c>
      <c r="C58" s="13" t="s">
        <v>177</v>
      </c>
      <c r="D58" s="13" t="s">
        <v>166</v>
      </c>
      <c r="E58" s="9">
        <f t="shared" si="8"/>
        <v>45278200</v>
      </c>
      <c r="F58" s="9">
        <v>20454100</v>
      </c>
      <c r="G58" s="9">
        <v>9333300</v>
      </c>
      <c r="H58" s="9">
        <v>15490800</v>
      </c>
      <c r="I58" s="17">
        <f t="shared" si="9"/>
        <v>1697932.5</v>
      </c>
      <c r="J58" s="14"/>
      <c r="K58" s="14">
        <f t="shared" si="10"/>
        <v>1697932.5</v>
      </c>
    </row>
    <row r="59" spans="1:11" ht="21.75" customHeight="1">
      <c r="A59" s="5">
        <v>47</v>
      </c>
      <c r="B59" s="5" t="s">
        <v>25</v>
      </c>
      <c r="C59" s="13" t="s">
        <v>177</v>
      </c>
      <c r="D59" s="13" t="s">
        <v>169</v>
      </c>
      <c r="E59" s="9">
        <f t="shared" si="8"/>
        <v>3887900</v>
      </c>
      <c r="F59" s="9">
        <v>1292000</v>
      </c>
      <c r="G59" s="9">
        <v>417900</v>
      </c>
      <c r="H59" s="9">
        <v>2178000</v>
      </c>
      <c r="I59" s="17">
        <f t="shared" si="9"/>
        <v>145796.25</v>
      </c>
      <c r="J59" s="14"/>
      <c r="K59" s="14">
        <f t="shared" si="10"/>
        <v>145796.25</v>
      </c>
    </row>
    <row r="60" spans="1:11" ht="21.75" customHeight="1">
      <c r="A60" s="5">
        <v>48</v>
      </c>
      <c r="B60" s="5" t="s">
        <v>160</v>
      </c>
      <c r="C60" s="13" t="s">
        <v>177</v>
      </c>
      <c r="D60" s="13" t="s">
        <v>165</v>
      </c>
      <c r="E60" s="9">
        <f t="shared" si="8"/>
        <v>825700</v>
      </c>
      <c r="F60" s="9">
        <v>410900</v>
      </c>
      <c r="G60" s="9">
        <v>160800</v>
      </c>
      <c r="H60" s="9">
        <v>254000</v>
      </c>
      <c r="I60" s="17">
        <f t="shared" si="9"/>
        <v>30963.75</v>
      </c>
      <c r="J60" s="14"/>
      <c r="K60" s="14">
        <f t="shared" si="10"/>
        <v>30963.75</v>
      </c>
    </row>
    <row r="61" spans="1:11" s="1" customFormat="1" ht="21.75" customHeight="1">
      <c r="A61" s="4"/>
      <c r="B61" s="4" t="s">
        <v>178</v>
      </c>
      <c r="C61" s="12"/>
      <c r="D61" s="12"/>
      <c r="E61" s="10">
        <f aca="true" t="shared" si="11" ref="E61:K61">SUM(E62:E71)</f>
        <v>138108800</v>
      </c>
      <c r="F61" s="10">
        <f t="shared" si="11"/>
        <v>54229600</v>
      </c>
      <c r="G61" s="10">
        <f t="shared" si="11"/>
        <v>18267600</v>
      </c>
      <c r="H61" s="10">
        <f t="shared" si="11"/>
        <v>65611600</v>
      </c>
      <c r="I61" s="17">
        <f t="shared" si="11"/>
        <v>6656921.25</v>
      </c>
      <c r="J61" s="17">
        <f t="shared" si="11"/>
        <v>1477841.25</v>
      </c>
      <c r="K61" s="17">
        <f t="shared" si="11"/>
        <v>5179080</v>
      </c>
    </row>
    <row r="62" spans="1:11" ht="21.75" customHeight="1">
      <c r="A62" s="5">
        <v>49</v>
      </c>
      <c r="B62" s="5" t="s">
        <v>178</v>
      </c>
      <c r="C62" s="13" t="s">
        <v>178</v>
      </c>
      <c r="D62" s="13" t="s">
        <v>168</v>
      </c>
      <c r="E62" s="9"/>
      <c r="F62" s="9"/>
      <c r="G62" s="9"/>
      <c r="H62" s="9"/>
      <c r="I62" s="14">
        <f t="shared" si="9"/>
        <v>1477841.25</v>
      </c>
      <c r="J62" s="14">
        <v>1477841.25</v>
      </c>
      <c r="K62" s="14"/>
    </row>
    <row r="63" spans="1:11" ht="21.75" customHeight="1">
      <c r="A63" s="5">
        <v>50</v>
      </c>
      <c r="B63" s="5" t="s">
        <v>47</v>
      </c>
      <c r="C63" s="13" t="s">
        <v>178</v>
      </c>
      <c r="D63" s="13" t="s">
        <v>163</v>
      </c>
      <c r="E63" s="9">
        <f aca="true" t="shared" si="12" ref="E63:E71">F63+G63+H63</f>
        <v>3341500</v>
      </c>
      <c r="F63" s="9">
        <v>1271500</v>
      </c>
      <c r="G63" s="9">
        <v>342400</v>
      </c>
      <c r="H63" s="9">
        <v>1727600</v>
      </c>
      <c r="I63" s="14">
        <f t="shared" si="9"/>
        <v>125306.25</v>
      </c>
      <c r="J63" s="14"/>
      <c r="K63" s="14">
        <f aca="true" t="shared" si="13" ref="K63:K71">E63*0.15*25%</f>
        <v>125306.25</v>
      </c>
    </row>
    <row r="64" spans="1:11" ht="21.75" customHeight="1">
      <c r="A64" s="5">
        <v>51</v>
      </c>
      <c r="B64" s="5" t="s">
        <v>158</v>
      </c>
      <c r="C64" s="13" t="s">
        <v>178</v>
      </c>
      <c r="D64" s="13" t="s">
        <v>163</v>
      </c>
      <c r="E64" s="9">
        <f t="shared" si="12"/>
        <v>3394700</v>
      </c>
      <c r="F64" s="9">
        <v>1372600</v>
      </c>
      <c r="G64" s="9">
        <v>251100</v>
      </c>
      <c r="H64" s="9">
        <v>1771000</v>
      </c>
      <c r="I64" s="14">
        <f t="shared" si="9"/>
        <v>127301.25</v>
      </c>
      <c r="J64" s="14"/>
      <c r="K64" s="14">
        <f t="shared" si="13"/>
        <v>127301.25</v>
      </c>
    </row>
    <row r="65" spans="1:11" ht="21.75" customHeight="1">
      <c r="A65" s="5">
        <v>52</v>
      </c>
      <c r="B65" s="5" t="s">
        <v>69</v>
      </c>
      <c r="C65" s="13" t="s">
        <v>178</v>
      </c>
      <c r="D65" s="13" t="s">
        <v>163</v>
      </c>
      <c r="E65" s="9">
        <f t="shared" si="12"/>
        <v>9287200</v>
      </c>
      <c r="F65" s="9">
        <v>3112600</v>
      </c>
      <c r="G65" s="9">
        <v>1080100</v>
      </c>
      <c r="H65" s="9">
        <v>5094500</v>
      </c>
      <c r="I65" s="14">
        <f t="shared" si="9"/>
        <v>348270</v>
      </c>
      <c r="J65" s="14"/>
      <c r="K65" s="14">
        <f t="shared" si="13"/>
        <v>348270</v>
      </c>
    </row>
    <row r="66" spans="1:11" ht="21.75" customHeight="1">
      <c r="A66" s="5">
        <v>53</v>
      </c>
      <c r="B66" s="5" t="s">
        <v>48</v>
      </c>
      <c r="C66" s="13" t="s">
        <v>178</v>
      </c>
      <c r="D66" s="13" t="s">
        <v>163</v>
      </c>
      <c r="E66" s="9">
        <f t="shared" si="12"/>
        <v>3895500</v>
      </c>
      <c r="F66" s="9">
        <v>1257400</v>
      </c>
      <c r="G66" s="9">
        <v>523500</v>
      </c>
      <c r="H66" s="9">
        <v>2114600</v>
      </c>
      <c r="I66" s="14">
        <f t="shared" si="9"/>
        <v>146081.25</v>
      </c>
      <c r="J66" s="14"/>
      <c r="K66" s="14">
        <f t="shared" si="13"/>
        <v>146081.25</v>
      </c>
    </row>
    <row r="67" spans="1:11" ht="21.75" customHeight="1">
      <c r="A67" s="5">
        <v>54</v>
      </c>
      <c r="B67" s="5" t="s">
        <v>49</v>
      </c>
      <c r="C67" s="13" t="s">
        <v>178</v>
      </c>
      <c r="D67" s="13" t="s">
        <v>166</v>
      </c>
      <c r="E67" s="9">
        <f t="shared" si="12"/>
        <v>7881600</v>
      </c>
      <c r="F67" s="9">
        <v>2768700</v>
      </c>
      <c r="G67" s="9">
        <v>1062900</v>
      </c>
      <c r="H67" s="9">
        <v>4050000</v>
      </c>
      <c r="I67" s="14">
        <f t="shared" si="9"/>
        <v>295560</v>
      </c>
      <c r="J67" s="14"/>
      <c r="K67" s="14">
        <f t="shared" si="13"/>
        <v>295560</v>
      </c>
    </row>
    <row r="68" spans="1:11" ht="21.75" customHeight="1">
      <c r="A68" s="5">
        <v>55</v>
      </c>
      <c r="B68" s="5" t="s">
        <v>123</v>
      </c>
      <c r="C68" s="13" t="s">
        <v>178</v>
      </c>
      <c r="D68" s="13" t="s">
        <v>166</v>
      </c>
      <c r="E68" s="9">
        <f t="shared" si="12"/>
        <v>12418600</v>
      </c>
      <c r="F68" s="9">
        <v>4042000</v>
      </c>
      <c r="G68" s="9">
        <v>1460100</v>
      </c>
      <c r="H68" s="9">
        <v>6916500</v>
      </c>
      <c r="I68" s="14">
        <f t="shared" si="9"/>
        <v>465697.5</v>
      </c>
      <c r="J68" s="14"/>
      <c r="K68" s="14">
        <f t="shared" si="13"/>
        <v>465697.5</v>
      </c>
    </row>
    <row r="69" spans="1:11" ht="21.75" customHeight="1">
      <c r="A69" s="5">
        <v>56</v>
      </c>
      <c r="B69" s="5" t="s">
        <v>26</v>
      </c>
      <c r="C69" s="13" t="s">
        <v>178</v>
      </c>
      <c r="D69" s="13" t="s">
        <v>166</v>
      </c>
      <c r="E69" s="9">
        <f t="shared" si="12"/>
        <v>30328200</v>
      </c>
      <c r="F69" s="9">
        <v>12291000</v>
      </c>
      <c r="G69" s="9">
        <v>3746900</v>
      </c>
      <c r="H69" s="9">
        <v>14290300</v>
      </c>
      <c r="I69" s="14">
        <f t="shared" si="9"/>
        <v>1137307.5</v>
      </c>
      <c r="J69" s="14"/>
      <c r="K69" s="14">
        <f t="shared" si="13"/>
        <v>1137307.5</v>
      </c>
    </row>
    <row r="70" spans="1:11" ht="21.75" customHeight="1">
      <c r="A70" s="5">
        <v>57</v>
      </c>
      <c r="B70" s="5" t="s">
        <v>70</v>
      </c>
      <c r="C70" s="13" t="s">
        <v>178</v>
      </c>
      <c r="D70" s="13" t="s">
        <v>169</v>
      </c>
      <c r="E70" s="9">
        <f t="shared" si="12"/>
        <v>67108000</v>
      </c>
      <c r="F70" s="9">
        <v>27946200</v>
      </c>
      <c r="G70" s="9">
        <v>9778700</v>
      </c>
      <c r="H70" s="9">
        <v>29383100</v>
      </c>
      <c r="I70" s="14">
        <f t="shared" si="9"/>
        <v>2516550</v>
      </c>
      <c r="J70" s="14"/>
      <c r="K70" s="14">
        <f t="shared" si="13"/>
        <v>2516550</v>
      </c>
    </row>
    <row r="71" spans="1:11" ht="21.75" customHeight="1">
      <c r="A71" s="5">
        <v>58</v>
      </c>
      <c r="B71" s="5" t="s">
        <v>107</v>
      </c>
      <c r="C71" s="13" t="s">
        <v>178</v>
      </c>
      <c r="D71" s="13" t="s">
        <v>165</v>
      </c>
      <c r="E71" s="9">
        <f t="shared" si="12"/>
        <v>453500</v>
      </c>
      <c r="F71" s="9">
        <v>167600</v>
      </c>
      <c r="G71" s="9">
        <v>21900</v>
      </c>
      <c r="H71" s="9">
        <v>264000</v>
      </c>
      <c r="I71" s="14">
        <f t="shared" si="9"/>
        <v>17006.25</v>
      </c>
      <c r="J71" s="14"/>
      <c r="K71" s="14">
        <f t="shared" si="13"/>
        <v>17006.25</v>
      </c>
    </row>
    <row r="72" spans="1:11" s="1" customFormat="1" ht="21.75" customHeight="1">
      <c r="A72" s="4"/>
      <c r="B72" s="4" t="s">
        <v>179</v>
      </c>
      <c r="C72" s="12"/>
      <c r="D72" s="12"/>
      <c r="E72" s="10">
        <f>SUM(E73:E78)</f>
        <v>63643500</v>
      </c>
      <c r="F72" s="10">
        <f>SUM(F73:F78)</f>
        <v>26040700</v>
      </c>
      <c r="G72" s="10">
        <f>SUM(G73:G78)</f>
        <v>10470200</v>
      </c>
      <c r="H72" s="10">
        <f>SUM(H73:H78)</f>
        <v>27132600</v>
      </c>
      <c r="I72" s="17">
        <f>J72+K72</f>
        <v>2707016.25</v>
      </c>
      <c r="J72" s="17">
        <f>SUM(J73:J78)</f>
        <v>320385</v>
      </c>
      <c r="K72" s="17">
        <f>SUM(K73:K78)</f>
        <v>2386631.25</v>
      </c>
    </row>
    <row r="73" spans="1:11" ht="21.75" customHeight="1">
      <c r="A73" s="5">
        <v>58</v>
      </c>
      <c r="B73" s="5" t="s">
        <v>179</v>
      </c>
      <c r="C73" s="13" t="s">
        <v>179</v>
      </c>
      <c r="D73" s="13" t="s">
        <v>168</v>
      </c>
      <c r="E73" s="9"/>
      <c r="F73" s="9"/>
      <c r="G73" s="9"/>
      <c r="H73" s="9"/>
      <c r="I73" s="14">
        <f t="shared" si="9"/>
        <v>320385</v>
      </c>
      <c r="J73" s="14">
        <v>320385</v>
      </c>
      <c r="K73" s="14"/>
    </row>
    <row r="74" spans="1:11" ht="21.75" customHeight="1">
      <c r="A74" s="5">
        <v>59</v>
      </c>
      <c r="B74" s="5" t="s">
        <v>108</v>
      </c>
      <c r="C74" s="13" t="s">
        <v>179</v>
      </c>
      <c r="D74" s="13" t="s">
        <v>163</v>
      </c>
      <c r="E74" s="9">
        <f>F74+G74+H74</f>
        <v>2515700</v>
      </c>
      <c r="F74" s="9">
        <v>853100</v>
      </c>
      <c r="G74" s="9">
        <v>482000</v>
      </c>
      <c r="H74" s="9">
        <v>1180600</v>
      </c>
      <c r="I74" s="14">
        <f t="shared" si="9"/>
        <v>94338.75</v>
      </c>
      <c r="J74" s="14"/>
      <c r="K74" s="14">
        <f>E74*0.15*25%</f>
        <v>94338.75</v>
      </c>
    </row>
    <row r="75" spans="1:11" ht="21.75" customHeight="1">
      <c r="A75" s="5">
        <v>60</v>
      </c>
      <c r="B75" s="5" t="s">
        <v>27</v>
      </c>
      <c r="C75" s="13" t="s">
        <v>179</v>
      </c>
      <c r="D75" s="13" t="s">
        <v>163</v>
      </c>
      <c r="E75" s="9">
        <f>F75+G75+H75</f>
        <v>8704700</v>
      </c>
      <c r="F75" s="9">
        <v>3592100</v>
      </c>
      <c r="G75" s="9">
        <v>962700</v>
      </c>
      <c r="H75" s="9">
        <v>4149900</v>
      </c>
      <c r="I75" s="14">
        <f t="shared" si="9"/>
        <v>326426.25</v>
      </c>
      <c r="J75" s="14"/>
      <c r="K75" s="14">
        <f>E75*0.15*25%</f>
        <v>326426.25</v>
      </c>
    </row>
    <row r="76" spans="1:11" ht="21.75" customHeight="1">
      <c r="A76" s="5">
        <v>61</v>
      </c>
      <c r="B76" s="5" t="s">
        <v>50</v>
      </c>
      <c r="C76" s="13" t="s">
        <v>179</v>
      </c>
      <c r="D76" s="13" t="s">
        <v>163</v>
      </c>
      <c r="E76" s="9">
        <f>F76+G76+H76</f>
        <v>4744100</v>
      </c>
      <c r="F76" s="9">
        <v>1795600</v>
      </c>
      <c r="G76" s="9">
        <v>625900</v>
      </c>
      <c r="H76" s="9">
        <v>2322600</v>
      </c>
      <c r="I76" s="14">
        <f t="shared" si="9"/>
        <v>177903.75</v>
      </c>
      <c r="J76" s="14"/>
      <c r="K76" s="14">
        <f>E76*0.15*25%</f>
        <v>177903.75</v>
      </c>
    </row>
    <row r="77" spans="1:11" ht="21.75" customHeight="1">
      <c r="A77" s="5">
        <v>62</v>
      </c>
      <c r="B77" s="5" t="s">
        <v>109</v>
      </c>
      <c r="C77" s="13" t="s">
        <v>179</v>
      </c>
      <c r="D77" s="13" t="s">
        <v>166</v>
      </c>
      <c r="E77" s="9">
        <f>F77+G77+H77</f>
        <v>37078000</v>
      </c>
      <c r="F77" s="9">
        <v>15817000</v>
      </c>
      <c r="G77" s="9">
        <v>6809200</v>
      </c>
      <c r="H77" s="9">
        <v>14451800</v>
      </c>
      <c r="I77" s="14">
        <f t="shared" si="9"/>
        <v>1390425</v>
      </c>
      <c r="J77" s="14"/>
      <c r="K77" s="14">
        <f>E77*0.15*25%</f>
        <v>1390425</v>
      </c>
    </row>
    <row r="78" spans="1:11" ht="21.75" customHeight="1">
      <c r="A78" s="5">
        <v>63</v>
      </c>
      <c r="B78" s="5" t="s">
        <v>51</v>
      </c>
      <c r="C78" s="13" t="s">
        <v>179</v>
      </c>
      <c r="D78" s="13" t="s">
        <v>163</v>
      </c>
      <c r="E78" s="9">
        <f>F78+G78+H78</f>
        <v>10601000</v>
      </c>
      <c r="F78" s="9">
        <v>3982900</v>
      </c>
      <c r="G78" s="9">
        <v>1590400</v>
      </c>
      <c r="H78" s="9">
        <v>5027700</v>
      </c>
      <c r="I78" s="14">
        <f t="shared" si="9"/>
        <v>397537.5</v>
      </c>
      <c r="J78" s="14"/>
      <c r="K78" s="14">
        <f>E78*0.15*25%</f>
        <v>397537.5</v>
      </c>
    </row>
    <row r="79" spans="1:11" s="1" customFormat="1" ht="21.75" customHeight="1">
      <c r="A79" s="4"/>
      <c r="B79" s="4" t="s">
        <v>180</v>
      </c>
      <c r="C79" s="12"/>
      <c r="D79" s="12"/>
      <c r="E79" s="10">
        <f>SUM(E80:E90)</f>
        <v>57531500</v>
      </c>
      <c r="F79" s="10">
        <f>SUM(F80:F90)</f>
        <v>20848800</v>
      </c>
      <c r="G79" s="10">
        <f>SUM(G80:G90)</f>
        <v>7537600</v>
      </c>
      <c r="H79" s="10">
        <f>SUM(H80:H90)</f>
        <v>29145100</v>
      </c>
      <c r="I79" s="17">
        <f>J79+K79</f>
        <v>3554973.75</v>
      </c>
      <c r="J79" s="17">
        <f>SUM(J80:J90)</f>
        <v>1397542.5</v>
      </c>
      <c r="K79" s="17">
        <f>SUM(K80:K90)</f>
        <v>2157431.25</v>
      </c>
    </row>
    <row r="80" spans="1:11" ht="21.75" customHeight="1">
      <c r="A80" s="5">
        <v>64</v>
      </c>
      <c r="B80" s="5" t="s">
        <v>180</v>
      </c>
      <c r="C80" s="13" t="s">
        <v>180</v>
      </c>
      <c r="D80" s="13" t="s">
        <v>168</v>
      </c>
      <c r="E80" s="9"/>
      <c r="F80" s="9"/>
      <c r="G80" s="9"/>
      <c r="H80" s="9"/>
      <c r="I80" s="14">
        <f t="shared" si="9"/>
        <v>1397542.5</v>
      </c>
      <c r="J80" s="14">
        <v>1397542.5</v>
      </c>
      <c r="K80" s="14"/>
    </row>
    <row r="81" spans="1:11" ht="21.75" customHeight="1">
      <c r="A81" s="5">
        <v>65</v>
      </c>
      <c r="B81" s="5" t="s">
        <v>89</v>
      </c>
      <c r="C81" s="13" t="s">
        <v>180</v>
      </c>
      <c r="D81" s="13" t="s">
        <v>166</v>
      </c>
      <c r="E81" s="9">
        <f aca="true" t="shared" si="14" ref="E81:E114">F81+G81+H81</f>
        <v>2054400</v>
      </c>
      <c r="F81" s="9">
        <v>719300</v>
      </c>
      <c r="G81" s="9">
        <v>196100</v>
      </c>
      <c r="H81" s="9">
        <v>1139000</v>
      </c>
      <c r="I81" s="14">
        <f t="shared" si="9"/>
        <v>77040</v>
      </c>
      <c r="J81" s="14"/>
      <c r="K81" s="14">
        <f aca="true" t="shared" si="15" ref="K81:K107">E81*0.15*25%</f>
        <v>77040</v>
      </c>
    </row>
    <row r="82" spans="1:11" ht="21.75" customHeight="1">
      <c r="A82" s="5">
        <v>66</v>
      </c>
      <c r="B82" s="5" t="s">
        <v>28</v>
      </c>
      <c r="C82" s="13" t="s">
        <v>180</v>
      </c>
      <c r="D82" s="13" t="s">
        <v>163</v>
      </c>
      <c r="E82" s="9">
        <f t="shared" si="14"/>
        <v>1274300</v>
      </c>
      <c r="F82" s="9">
        <v>557100</v>
      </c>
      <c r="G82" s="9">
        <v>169900</v>
      </c>
      <c r="H82" s="9">
        <v>547300</v>
      </c>
      <c r="I82" s="14">
        <f t="shared" si="9"/>
        <v>47786.25</v>
      </c>
      <c r="J82" s="14"/>
      <c r="K82" s="14">
        <f t="shared" si="15"/>
        <v>47786.25</v>
      </c>
    </row>
    <row r="83" spans="1:11" ht="21.75" customHeight="1">
      <c r="A83" s="5">
        <v>67</v>
      </c>
      <c r="B83" s="5" t="s">
        <v>142</v>
      </c>
      <c r="C83" s="13" t="s">
        <v>180</v>
      </c>
      <c r="D83" s="13" t="s">
        <v>163</v>
      </c>
      <c r="E83" s="9">
        <f t="shared" si="14"/>
        <v>2035800</v>
      </c>
      <c r="F83" s="9">
        <v>693800</v>
      </c>
      <c r="G83" s="9">
        <v>237000</v>
      </c>
      <c r="H83" s="9">
        <v>1105000</v>
      </c>
      <c r="I83" s="14">
        <f t="shared" si="9"/>
        <v>76342.5</v>
      </c>
      <c r="J83" s="14"/>
      <c r="K83" s="14">
        <f t="shared" si="15"/>
        <v>76342.5</v>
      </c>
    </row>
    <row r="84" spans="1:11" ht="21.75" customHeight="1">
      <c r="A84" s="5">
        <v>68</v>
      </c>
      <c r="B84" s="5" t="s">
        <v>124</v>
      </c>
      <c r="C84" s="13" t="s">
        <v>180</v>
      </c>
      <c r="D84" s="13" t="s">
        <v>163</v>
      </c>
      <c r="E84" s="9">
        <f t="shared" si="14"/>
        <v>1245300</v>
      </c>
      <c r="F84" s="9">
        <v>409300</v>
      </c>
      <c r="G84" s="9">
        <v>100000</v>
      </c>
      <c r="H84" s="9">
        <v>736000</v>
      </c>
      <c r="I84" s="14">
        <f t="shared" si="9"/>
        <v>46698.75</v>
      </c>
      <c r="J84" s="14"/>
      <c r="K84" s="14">
        <f t="shared" si="15"/>
        <v>46698.75</v>
      </c>
    </row>
    <row r="85" spans="1:11" ht="21.75" customHeight="1">
      <c r="A85" s="5">
        <v>69</v>
      </c>
      <c r="B85" s="5" t="s">
        <v>10</v>
      </c>
      <c r="C85" s="13" t="s">
        <v>180</v>
      </c>
      <c r="D85" s="13" t="s">
        <v>166</v>
      </c>
      <c r="E85" s="9">
        <f t="shared" si="14"/>
        <v>5924600</v>
      </c>
      <c r="F85" s="9">
        <v>2049400</v>
      </c>
      <c r="G85" s="9">
        <v>715200</v>
      </c>
      <c r="H85" s="9">
        <v>3160000</v>
      </c>
      <c r="I85" s="14">
        <f t="shared" si="9"/>
        <v>222172.5</v>
      </c>
      <c r="J85" s="14"/>
      <c r="K85" s="14">
        <f t="shared" si="15"/>
        <v>222172.5</v>
      </c>
    </row>
    <row r="86" spans="1:11" ht="21.75" customHeight="1">
      <c r="A86" s="5">
        <v>70</v>
      </c>
      <c r="B86" s="5" t="s">
        <v>52</v>
      </c>
      <c r="C86" s="13" t="s">
        <v>180</v>
      </c>
      <c r="D86" s="13" t="s">
        <v>166</v>
      </c>
      <c r="E86" s="9">
        <f t="shared" si="14"/>
        <v>6002700</v>
      </c>
      <c r="F86" s="9">
        <v>2240800</v>
      </c>
      <c r="G86" s="9">
        <v>688800</v>
      </c>
      <c r="H86" s="9">
        <v>3073100</v>
      </c>
      <c r="I86" s="14">
        <f t="shared" si="9"/>
        <v>225101.25</v>
      </c>
      <c r="J86" s="14"/>
      <c r="K86" s="14">
        <f t="shared" si="15"/>
        <v>225101.25</v>
      </c>
    </row>
    <row r="87" spans="1:11" ht="21.75" customHeight="1">
      <c r="A87" s="5">
        <v>71</v>
      </c>
      <c r="B87" s="5" t="s">
        <v>11</v>
      </c>
      <c r="C87" s="13" t="s">
        <v>180</v>
      </c>
      <c r="D87" s="13" t="s">
        <v>166</v>
      </c>
      <c r="E87" s="9">
        <f t="shared" si="14"/>
        <v>15057900</v>
      </c>
      <c r="F87" s="9">
        <v>5470000</v>
      </c>
      <c r="G87" s="9">
        <v>2283400</v>
      </c>
      <c r="H87" s="9">
        <v>7304500</v>
      </c>
      <c r="I87" s="14">
        <f t="shared" si="9"/>
        <v>564671.25</v>
      </c>
      <c r="J87" s="14"/>
      <c r="K87" s="14">
        <f t="shared" si="15"/>
        <v>564671.25</v>
      </c>
    </row>
    <row r="88" spans="1:11" ht="21.75" customHeight="1">
      <c r="A88" s="5">
        <v>72</v>
      </c>
      <c r="B88" s="5" t="s">
        <v>143</v>
      </c>
      <c r="C88" s="13" t="s">
        <v>180</v>
      </c>
      <c r="D88" s="13" t="s">
        <v>166</v>
      </c>
      <c r="E88" s="9">
        <f t="shared" si="14"/>
        <v>12135700</v>
      </c>
      <c r="F88" s="9">
        <v>4212100</v>
      </c>
      <c r="G88" s="9">
        <v>1553900</v>
      </c>
      <c r="H88" s="9">
        <v>6369700</v>
      </c>
      <c r="I88" s="14">
        <f t="shared" si="9"/>
        <v>455088.75</v>
      </c>
      <c r="J88" s="14"/>
      <c r="K88" s="14">
        <f t="shared" si="15"/>
        <v>455088.75</v>
      </c>
    </row>
    <row r="89" spans="1:11" ht="21.75" customHeight="1">
      <c r="A89" s="5">
        <v>73</v>
      </c>
      <c r="B89" s="5" t="s">
        <v>170</v>
      </c>
      <c r="C89" s="13" t="s">
        <v>180</v>
      </c>
      <c r="D89" s="13" t="s">
        <v>169</v>
      </c>
      <c r="E89" s="9">
        <f t="shared" si="14"/>
        <v>3187700</v>
      </c>
      <c r="F89" s="9">
        <v>1340200</v>
      </c>
      <c r="G89" s="9">
        <v>416000</v>
      </c>
      <c r="H89" s="9">
        <v>1431500</v>
      </c>
      <c r="I89" s="14">
        <f t="shared" si="9"/>
        <v>119538.75</v>
      </c>
      <c r="J89" s="14"/>
      <c r="K89" s="14">
        <f t="shared" si="15"/>
        <v>119538.75</v>
      </c>
    </row>
    <row r="90" spans="1:11" ht="21.75" customHeight="1">
      <c r="A90" s="5">
        <v>74</v>
      </c>
      <c r="B90" s="5" t="s">
        <v>125</v>
      </c>
      <c r="C90" s="13" t="s">
        <v>180</v>
      </c>
      <c r="D90" s="13" t="s">
        <v>169</v>
      </c>
      <c r="E90" s="9">
        <f t="shared" si="14"/>
        <v>8613100</v>
      </c>
      <c r="F90" s="9">
        <v>3156800</v>
      </c>
      <c r="G90" s="9">
        <v>1177300</v>
      </c>
      <c r="H90" s="9">
        <v>4279000</v>
      </c>
      <c r="I90" s="14">
        <f t="shared" si="9"/>
        <v>322991.25</v>
      </c>
      <c r="J90" s="14"/>
      <c r="K90" s="14">
        <f t="shared" si="15"/>
        <v>322991.25</v>
      </c>
    </row>
    <row r="91" spans="1:11" ht="21.75" customHeight="1">
      <c r="A91" s="5"/>
      <c r="B91" s="4" t="s">
        <v>181</v>
      </c>
      <c r="C91" s="12"/>
      <c r="D91" s="12"/>
      <c r="E91" s="10">
        <f>SUM(E92:E101)</f>
        <v>89122500</v>
      </c>
      <c r="F91" s="10">
        <f>SUM(F92:F101)</f>
        <v>37781900</v>
      </c>
      <c r="G91" s="10">
        <f>SUM(G92:G101)</f>
        <v>12405000</v>
      </c>
      <c r="H91" s="10">
        <f>SUM(H92:H101)</f>
        <v>38935600</v>
      </c>
      <c r="I91" s="17">
        <f>J91+K91</f>
        <v>3946462.5</v>
      </c>
      <c r="J91" s="17">
        <f>SUM(J92:J101)</f>
        <v>604368.75</v>
      </c>
      <c r="K91" s="17">
        <f>SUM(K92:K101)</f>
        <v>3342093.75</v>
      </c>
    </row>
    <row r="92" spans="1:11" ht="21.75" customHeight="1">
      <c r="A92" s="5">
        <v>75</v>
      </c>
      <c r="B92" s="5" t="s">
        <v>90</v>
      </c>
      <c r="C92" s="13" t="s">
        <v>181</v>
      </c>
      <c r="D92" s="13" t="s">
        <v>168</v>
      </c>
      <c r="E92" s="9">
        <f t="shared" si="14"/>
        <v>5105700</v>
      </c>
      <c r="F92" s="9">
        <v>1866200</v>
      </c>
      <c r="G92" s="9">
        <v>744000</v>
      </c>
      <c r="H92" s="9">
        <v>2495500</v>
      </c>
      <c r="I92" s="14">
        <f t="shared" si="9"/>
        <v>795832.5</v>
      </c>
      <c r="J92" s="14">
        <v>604368.75</v>
      </c>
      <c r="K92" s="14">
        <f t="shared" si="15"/>
        <v>191463.75</v>
      </c>
    </row>
    <row r="93" spans="1:11" ht="21.75" customHeight="1">
      <c r="A93" s="5">
        <v>76</v>
      </c>
      <c r="B93" s="5" t="s">
        <v>161</v>
      </c>
      <c r="C93" s="13" t="s">
        <v>181</v>
      </c>
      <c r="D93" s="13" t="s">
        <v>163</v>
      </c>
      <c r="E93" s="9">
        <f t="shared" si="14"/>
        <v>3066000</v>
      </c>
      <c r="F93" s="9">
        <v>1237500</v>
      </c>
      <c r="G93" s="9">
        <v>364500</v>
      </c>
      <c r="H93" s="9">
        <v>1464000</v>
      </c>
      <c r="I93" s="14">
        <f t="shared" si="9"/>
        <v>114975</v>
      </c>
      <c r="J93" s="14"/>
      <c r="K93" s="14">
        <f t="shared" si="15"/>
        <v>114975</v>
      </c>
    </row>
    <row r="94" spans="1:11" ht="21.75" customHeight="1">
      <c r="A94" s="5">
        <v>77</v>
      </c>
      <c r="B94" s="5" t="s">
        <v>30</v>
      </c>
      <c r="C94" s="13" t="s">
        <v>181</v>
      </c>
      <c r="D94" s="13" t="s">
        <v>163</v>
      </c>
      <c r="E94" s="9">
        <f t="shared" si="14"/>
        <v>2569800</v>
      </c>
      <c r="F94" s="9">
        <v>955200</v>
      </c>
      <c r="G94" s="9">
        <v>266200</v>
      </c>
      <c r="H94" s="9">
        <v>1348400</v>
      </c>
      <c r="I94" s="14">
        <f t="shared" si="9"/>
        <v>96367.5</v>
      </c>
      <c r="J94" s="14"/>
      <c r="K94" s="14">
        <f t="shared" si="15"/>
        <v>96367.5</v>
      </c>
    </row>
    <row r="95" spans="1:11" ht="21.75" customHeight="1">
      <c r="A95" s="5">
        <v>78</v>
      </c>
      <c r="B95" s="5" t="s">
        <v>71</v>
      </c>
      <c r="C95" s="13" t="s">
        <v>181</v>
      </c>
      <c r="D95" s="13" t="s">
        <v>163</v>
      </c>
      <c r="E95" s="9">
        <f t="shared" si="14"/>
        <v>4401900</v>
      </c>
      <c r="F95" s="9">
        <v>1813600</v>
      </c>
      <c r="G95" s="9">
        <v>610200</v>
      </c>
      <c r="H95" s="9">
        <v>1978100</v>
      </c>
      <c r="I95" s="14">
        <f t="shared" si="9"/>
        <v>165071.25</v>
      </c>
      <c r="J95" s="14"/>
      <c r="K95" s="14">
        <f t="shared" si="15"/>
        <v>165071.25</v>
      </c>
    </row>
    <row r="96" spans="1:11" ht="21.75" customHeight="1">
      <c r="A96" s="5">
        <v>79</v>
      </c>
      <c r="B96" s="5" t="s">
        <v>72</v>
      </c>
      <c r="C96" s="13" t="s">
        <v>181</v>
      </c>
      <c r="D96" s="13" t="s">
        <v>163</v>
      </c>
      <c r="E96" s="9">
        <f t="shared" si="14"/>
        <v>3264100</v>
      </c>
      <c r="F96" s="9">
        <v>1436700</v>
      </c>
      <c r="G96" s="9">
        <v>328000</v>
      </c>
      <c r="H96" s="9">
        <v>1499400</v>
      </c>
      <c r="I96" s="14">
        <f t="shared" si="9"/>
        <v>122403.75</v>
      </c>
      <c r="J96" s="14"/>
      <c r="K96" s="14">
        <f t="shared" si="15"/>
        <v>122403.75</v>
      </c>
    </row>
    <row r="97" spans="1:11" ht="21.75" customHeight="1">
      <c r="A97" s="5">
        <v>80</v>
      </c>
      <c r="B97" s="5" t="s">
        <v>73</v>
      </c>
      <c r="C97" s="13" t="s">
        <v>181</v>
      </c>
      <c r="D97" s="13" t="s">
        <v>166</v>
      </c>
      <c r="E97" s="9">
        <f t="shared" si="14"/>
        <v>10126700</v>
      </c>
      <c r="F97" s="9">
        <v>4007500</v>
      </c>
      <c r="G97" s="9">
        <v>1314400</v>
      </c>
      <c r="H97" s="9">
        <v>4804800</v>
      </c>
      <c r="I97" s="14">
        <f t="shared" si="9"/>
        <v>379751.25</v>
      </c>
      <c r="J97" s="14"/>
      <c r="K97" s="14">
        <f t="shared" si="15"/>
        <v>379751.25</v>
      </c>
    </row>
    <row r="98" spans="1:11" ht="21.75" customHeight="1">
      <c r="A98" s="5">
        <v>81</v>
      </c>
      <c r="B98" s="5" t="s">
        <v>126</v>
      </c>
      <c r="C98" s="13" t="s">
        <v>181</v>
      </c>
      <c r="D98" s="13" t="s">
        <v>166</v>
      </c>
      <c r="E98" s="9">
        <f t="shared" si="14"/>
        <v>15090300</v>
      </c>
      <c r="F98" s="9">
        <v>6497700</v>
      </c>
      <c r="G98" s="9">
        <v>2204800</v>
      </c>
      <c r="H98" s="9">
        <v>6387800</v>
      </c>
      <c r="I98" s="14">
        <f t="shared" si="9"/>
        <v>565886.25</v>
      </c>
      <c r="J98" s="14"/>
      <c r="K98" s="14">
        <f t="shared" si="15"/>
        <v>565886.25</v>
      </c>
    </row>
    <row r="99" spans="1:11" ht="21.75" customHeight="1">
      <c r="A99" s="5">
        <v>82</v>
      </c>
      <c r="B99" s="5" t="s">
        <v>53</v>
      </c>
      <c r="C99" s="13" t="s">
        <v>181</v>
      </c>
      <c r="D99" s="13" t="s">
        <v>166</v>
      </c>
      <c r="E99" s="9">
        <f t="shared" si="14"/>
        <v>24393100</v>
      </c>
      <c r="F99" s="9">
        <v>9866400</v>
      </c>
      <c r="G99" s="9">
        <v>3412100</v>
      </c>
      <c r="H99" s="9">
        <v>11114600</v>
      </c>
      <c r="I99" s="14">
        <f t="shared" si="9"/>
        <v>914741.25</v>
      </c>
      <c r="J99" s="14"/>
      <c r="K99" s="14">
        <f t="shared" si="15"/>
        <v>914741.25</v>
      </c>
    </row>
    <row r="100" spans="1:11" ht="21.75" customHeight="1">
      <c r="A100" s="5">
        <v>83</v>
      </c>
      <c r="B100" s="5" t="s">
        <v>74</v>
      </c>
      <c r="C100" s="13" t="s">
        <v>181</v>
      </c>
      <c r="D100" s="13" t="s">
        <v>169</v>
      </c>
      <c r="E100" s="9">
        <f t="shared" si="14"/>
        <v>16118700</v>
      </c>
      <c r="F100" s="9">
        <v>7914900</v>
      </c>
      <c r="G100" s="9">
        <v>2284800</v>
      </c>
      <c r="H100" s="9">
        <v>5919000</v>
      </c>
      <c r="I100" s="14">
        <f t="shared" si="9"/>
        <v>604451.25</v>
      </c>
      <c r="J100" s="14"/>
      <c r="K100" s="14">
        <f t="shared" si="15"/>
        <v>604451.25</v>
      </c>
    </row>
    <row r="101" spans="1:11" ht="21.75" customHeight="1">
      <c r="A101" s="5">
        <v>84</v>
      </c>
      <c r="B101" s="5" t="s">
        <v>110</v>
      </c>
      <c r="C101" s="13" t="s">
        <v>181</v>
      </c>
      <c r="D101" s="13" t="s">
        <v>169</v>
      </c>
      <c r="E101" s="9">
        <f t="shared" si="14"/>
        <v>4986200</v>
      </c>
      <c r="F101" s="9">
        <v>2186200</v>
      </c>
      <c r="G101" s="9">
        <v>876000</v>
      </c>
      <c r="H101" s="9">
        <v>1924000</v>
      </c>
      <c r="I101" s="14">
        <f t="shared" si="9"/>
        <v>186982.5</v>
      </c>
      <c r="J101" s="14"/>
      <c r="K101" s="14">
        <f t="shared" si="15"/>
        <v>186982.5</v>
      </c>
    </row>
    <row r="102" spans="1:11" s="1" customFormat="1" ht="21.75" customHeight="1">
      <c r="A102" s="4"/>
      <c r="B102" s="4" t="s">
        <v>189</v>
      </c>
      <c r="C102" s="12"/>
      <c r="D102" s="12"/>
      <c r="E102" s="10">
        <f>SUM(E103:E108)</f>
        <v>92663800</v>
      </c>
      <c r="F102" s="10">
        <f>SUM(F103:F108)</f>
        <v>37564000</v>
      </c>
      <c r="G102" s="10">
        <f>SUM(G103:G108)</f>
        <v>14912300</v>
      </c>
      <c r="H102" s="10">
        <f>SUM(H103:H108)</f>
        <v>40187500</v>
      </c>
      <c r="I102" s="17">
        <f>J102+K102</f>
        <v>4031838.75</v>
      </c>
      <c r="J102" s="17">
        <f>SUM(J103:J108)</f>
        <v>556946.25</v>
      </c>
      <c r="K102" s="17">
        <f>SUM(K103:K108)</f>
        <v>3474892.5</v>
      </c>
    </row>
    <row r="103" spans="1:11" ht="21.75" customHeight="1">
      <c r="A103" s="5">
        <v>85</v>
      </c>
      <c r="B103" s="5" t="s">
        <v>91</v>
      </c>
      <c r="C103" s="13" t="s">
        <v>189</v>
      </c>
      <c r="D103" s="13" t="s">
        <v>168</v>
      </c>
      <c r="E103" s="9">
        <f t="shared" si="14"/>
        <v>4030000</v>
      </c>
      <c r="F103" s="9">
        <v>1365300</v>
      </c>
      <c r="G103" s="9">
        <v>614900</v>
      </c>
      <c r="H103" s="9">
        <v>2049800</v>
      </c>
      <c r="I103" s="14">
        <f t="shared" si="9"/>
        <v>708071.25</v>
      </c>
      <c r="J103" s="14">
        <v>556946.25</v>
      </c>
      <c r="K103" s="14">
        <f t="shared" si="15"/>
        <v>151125</v>
      </c>
    </row>
    <row r="104" spans="1:11" ht="21.75" customHeight="1">
      <c r="A104" s="5">
        <v>86</v>
      </c>
      <c r="B104" s="5" t="s">
        <v>205</v>
      </c>
      <c r="C104" s="13" t="s">
        <v>189</v>
      </c>
      <c r="D104" s="13" t="s">
        <v>166</v>
      </c>
      <c r="E104" s="9">
        <f t="shared" si="14"/>
        <v>3921400</v>
      </c>
      <c r="F104" s="9">
        <v>1614500</v>
      </c>
      <c r="G104" s="9">
        <v>329300</v>
      </c>
      <c r="H104" s="9">
        <v>1977600</v>
      </c>
      <c r="I104" s="14">
        <f t="shared" si="9"/>
        <v>147052.5</v>
      </c>
      <c r="J104" s="14"/>
      <c r="K104" s="14">
        <f t="shared" si="15"/>
        <v>147052.5</v>
      </c>
    </row>
    <row r="105" spans="1:11" ht="21.75" customHeight="1">
      <c r="A105" s="5">
        <v>87</v>
      </c>
      <c r="B105" s="5" t="s">
        <v>92</v>
      </c>
      <c r="C105" s="13" t="s">
        <v>189</v>
      </c>
      <c r="D105" s="13" t="s">
        <v>166</v>
      </c>
      <c r="E105" s="9">
        <f t="shared" si="14"/>
        <v>27777700</v>
      </c>
      <c r="F105" s="9">
        <v>12203700</v>
      </c>
      <c r="G105" s="9">
        <v>5358400</v>
      </c>
      <c r="H105" s="9">
        <v>10215600</v>
      </c>
      <c r="I105" s="14">
        <f t="shared" si="9"/>
        <v>1041663.75</v>
      </c>
      <c r="J105" s="14"/>
      <c r="K105" s="14">
        <f t="shared" si="15"/>
        <v>1041663.75</v>
      </c>
    </row>
    <row r="106" spans="1:11" ht="21.75" customHeight="1">
      <c r="A106" s="5">
        <v>88</v>
      </c>
      <c r="B106" s="5" t="s">
        <v>12</v>
      </c>
      <c r="C106" s="13" t="s">
        <v>189</v>
      </c>
      <c r="D106" s="13" t="s">
        <v>166</v>
      </c>
      <c r="E106" s="9">
        <f t="shared" si="14"/>
        <v>18263400</v>
      </c>
      <c r="F106" s="9">
        <v>8627700</v>
      </c>
      <c r="G106" s="9">
        <v>2205100</v>
      </c>
      <c r="H106" s="9">
        <v>7430600</v>
      </c>
      <c r="I106" s="14">
        <f t="shared" si="9"/>
        <v>684877.5</v>
      </c>
      <c r="J106" s="14"/>
      <c r="K106" s="14">
        <f t="shared" si="15"/>
        <v>684877.5</v>
      </c>
    </row>
    <row r="107" spans="1:11" ht="21.75" customHeight="1">
      <c r="A107" s="5">
        <v>89</v>
      </c>
      <c r="B107" s="5" t="s">
        <v>111</v>
      </c>
      <c r="C107" s="13" t="s">
        <v>189</v>
      </c>
      <c r="D107" s="13" t="s">
        <v>166</v>
      </c>
      <c r="E107" s="9">
        <f t="shared" si="14"/>
        <v>13362700</v>
      </c>
      <c r="F107" s="9">
        <v>4698700</v>
      </c>
      <c r="G107" s="9">
        <v>2505900</v>
      </c>
      <c r="H107" s="9">
        <v>6158100</v>
      </c>
      <c r="I107" s="14">
        <f t="shared" si="9"/>
        <v>501101.25</v>
      </c>
      <c r="J107" s="14"/>
      <c r="K107" s="14">
        <f t="shared" si="15"/>
        <v>501101.25</v>
      </c>
    </row>
    <row r="108" spans="1:11" ht="21.75" customHeight="1">
      <c r="A108" s="5">
        <v>90</v>
      </c>
      <c r="B108" s="5" t="s">
        <v>112</v>
      </c>
      <c r="C108" s="13" t="s">
        <v>189</v>
      </c>
      <c r="D108" s="13" t="s">
        <v>166</v>
      </c>
      <c r="E108" s="9">
        <f t="shared" si="14"/>
        <v>25308600</v>
      </c>
      <c r="F108" s="9">
        <v>9054100</v>
      </c>
      <c r="G108" s="9">
        <v>3898700</v>
      </c>
      <c r="H108" s="9">
        <v>12355800</v>
      </c>
      <c r="I108" s="14">
        <f t="shared" si="9"/>
        <v>949072.5</v>
      </c>
      <c r="J108" s="14"/>
      <c r="K108" s="14">
        <f>E108*0.15*25%</f>
        <v>949072.5</v>
      </c>
    </row>
    <row r="109" spans="1:11" s="1" customFormat="1" ht="21.75" customHeight="1">
      <c r="A109" s="4"/>
      <c r="B109" s="4" t="s">
        <v>182</v>
      </c>
      <c r="C109" s="12"/>
      <c r="D109" s="12"/>
      <c r="E109" s="10">
        <f>SUM(E110:E114)</f>
        <v>51592800</v>
      </c>
      <c r="F109" s="10">
        <f>SUM(F110:F114)</f>
        <v>19484700</v>
      </c>
      <c r="G109" s="10">
        <f>SUM(G110:G114)</f>
        <v>5768600</v>
      </c>
      <c r="H109" s="10">
        <f>SUM(H110:H114)</f>
        <v>26339500</v>
      </c>
      <c r="I109" s="17">
        <f>J109+K109</f>
        <v>2586956.25</v>
      </c>
      <c r="J109" s="17">
        <f>SUM(J110:J114)</f>
        <v>652226.25</v>
      </c>
      <c r="K109" s="17">
        <f>SUM(K110:K114)</f>
        <v>1934730</v>
      </c>
    </row>
    <row r="110" spans="1:11" ht="21.75" customHeight="1">
      <c r="A110" s="5">
        <v>91</v>
      </c>
      <c r="B110" s="5" t="s">
        <v>13</v>
      </c>
      <c r="C110" s="13" t="s">
        <v>182</v>
      </c>
      <c r="D110" s="13" t="s">
        <v>168</v>
      </c>
      <c r="E110" s="9">
        <f t="shared" si="14"/>
        <v>2366100</v>
      </c>
      <c r="F110" s="9">
        <v>1001300</v>
      </c>
      <c r="G110" s="9">
        <v>198800</v>
      </c>
      <c r="H110" s="9">
        <v>1166000</v>
      </c>
      <c r="I110" s="14">
        <f t="shared" si="9"/>
        <v>740955</v>
      </c>
      <c r="J110" s="14">
        <v>652226.25</v>
      </c>
      <c r="K110" s="14">
        <f>E110*0.15*25%</f>
        <v>88728.75</v>
      </c>
    </row>
    <row r="111" spans="1:11" ht="21.75" customHeight="1">
      <c r="A111" s="5">
        <v>92</v>
      </c>
      <c r="B111" s="5" t="s">
        <v>195</v>
      </c>
      <c r="C111" s="13" t="s">
        <v>182</v>
      </c>
      <c r="D111" s="13" t="s">
        <v>166</v>
      </c>
      <c r="E111" s="9">
        <f t="shared" si="14"/>
        <v>8764300</v>
      </c>
      <c r="F111" s="9">
        <v>3252000</v>
      </c>
      <c r="G111" s="9">
        <v>1020300</v>
      </c>
      <c r="H111" s="9">
        <v>4492000</v>
      </c>
      <c r="I111" s="14">
        <f t="shared" si="9"/>
        <v>328661.25</v>
      </c>
      <c r="J111" s="14"/>
      <c r="K111" s="14">
        <f>E111*0.15*25%</f>
        <v>328661.25</v>
      </c>
    </row>
    <row r="112" spans="1:11" ht="21.75" customHeight="1">
      <c r="A112" s="5">
        <v>93</v>
      </c>
      <c r="B112" s="5" t="s">
        <v>93</v>
      </c>
      <c r="C112" s="13" t="s">
        <v>182</v>
      </c>
      <c r="D112" s="13" t="s">
        <v>166</v>
      </c>
      <c r="E112" s="9">
        <f t="shared" si="14"/>
        <v>11898200</v>
      </c>
      <c r="F112" s="9">
        <v>4558800</v>
      </c>
      <c r="G112" s="9">
        <v>1160700</v>
      </c>
      <c r="H112" s="9">
        <v>6178700</v>
      </c>
      <c r="I112" s="14">
        <f t="shared" si="9"/>
        <v>446182.5</v>
      </c>
      <c r="J112" s="14"/>
      <c r="K112" s="14">
        <f>E112*0.15*25%</f>
        <v>446182.5</v>
      </c>
    </row>
    <row r="113" spans="1:11" ht="21.75" customHeight="1">
      <c r="A113" s="5">
        <v>94</v>
      </c>
      <c r="B113" s="5" t="s">
        <v>14</v>
      </c>
      <c r="C113" s="13" t="s">
        <v>182</v>
      </c>
      <c r="D113" s="13" t="s">
        <v>169</v>
      </c>
      <c r="E113" s="9">
        <f t="shared" si="14"/>
        <v>21838500</v>
      </c>
      <c r="F113" s="9">
        <v>8157200</v>
      </c>
      <c r="G113" s="9">
        <v>2508900</v>
      </c>
      <c r="H113" s="9">
        <v>11172400</v>
      </c>
      <c r="I113" s="14">
        <f t="shared" si="9"/>
        <v>818943.75</v>
      </c>
      <c r="J113" s="14"/>
      <c r="K113" s="14">
        <f>E113*0.15*25%</f>
        <v>818943.75</v>
      </c>
    </row>
    <row r="114" spans="1:11" ht="21.75" customHeight="1">
      <c r="A114" s="5">
        <v>95</v>
      </c>
      <c r="B114" s="5" t="s">
        <v>94</v>
      </c>
      <c r="C114" s="13" t="s">
        <v>182</v>
      </c>
      <c r="D114" s="13" t="s">
        <v>169</v>
      </c>
      <c r="E114" s="9">
        <f t="shared" si="14"/>
        <v>6725700</v>
      </c>
      <c r="F114" s="9">
        <v>2515400</v>
      </c>
      <c r="G114" s="9">
        <v>879900</v>
      </c>
      <c r="H114" s="9">
        <v>3330400</v>
      </c>
      <c r="I114" s="14">
        <f t="shared" si="9"/>
        <v>252213.75</v>
      </c>
      <c r="J114" s="14"/>
      <c r="K114" s="14">
        <f>E114*0.15*25%</f>
        <v>252213.75</v>
      </c>
    </row>
    <row r="115" spans="1:11" s="1" customFormat="1" ht="21.75" customHeight="1">
      <c r="A115" s="4"/>
      <c r="B115" s="4" t="s">
        <v>183</v>
      </c>
      <c r="C115" s="12"/>
      <c r="D115" s="12"/>
      <c r="E115" s="10">
        <f>SUM(E116:E121)</f>
        <v>37958100</v>
      </c>
      <c r="F115" s="10">
        <f>SUM(F116:F121)</f>
        <v>13716200</v>
      </c>
      <c r="G115" s="10">
        <f>SUM(G116:G121)</f>
        <v>5913900</v>
      </c>
      <c r="H115" s="10">
        <f>SUM(H116:H121)</f>
        <v>18328000</v>
      </c>
      <c r="I115" s="17">
        <f>J115+K115</f>
        <v>2312231.25</v>
      </c>
      <c r="J115" s="17">
        <f>SUM(J116:J121)</f>
        <v>888802.5</v>
      </c>
      <c r="K115" s="17">
        <f>SUM(K116:K121)</f>
        <v>1423428.75</v>
      </c>
    </row>
    <row r="116" spans="1:11" s="2" customFormat="1" ht="21.75" customHeight="1">
      <c r="A116" s="5">
        <v>96</v>
      </c>
      <c r="B116" s="5" t="s">
        <v>183</v>
      </c>
      <c r="C116" s="13" t="s">
        <v>183</v>
      </c>
      <c r="D116" s="13" t="s">
        <v>168</v>
      </c>
      <c r="E116" s="9"/>
      <c r="F116" s="9"/>
      <c r="G116" s="9"/>
      <c r="H116" s="9"/>
      <c r="I116" s="14">
        <f t="shared" si="9"/>
        <v>888802.5</v>
      </c>
      <c r="J116" s="14">
        <v>888802.5</v>
      </c>
      <c r="K116" s="14"/>
    </row>
    <row r="117" spans="1:11" ht="21.75" customHeight="1">
      <c r="A117" s="5">
        <v>97</v>
      </c>
      <c r="B117" s="5" t="s">
        <v>144</v>
      </c>
      <c r="C117" s="13" t="s">
        <v>183</v>
      </c>
      <c r="D117" s="13" t="s">
        <v>166</v>
      </c>
      <c r="E117" s="9">
        <f>F117+G117+H117</f>
        <v>2030500</v>
      </c>
      <c r="F117" s="9">
        <v>685200</v>
      </c>
      <c r="G117" s="9">
        <v>295300</v>
      </c>
      <c r="H117" s="9">
        <v>1050000</v>
      </c>
      <c r="I117" s="14">
        <f t="shared" si="9"/>
        <v>76143.75</v>
      </c>
      <c r="J117" s="14"/>
      <c r="K117" s="14">
        <f>E117*0.15*25%</f>
        <v>76143.75</v>
      </c>
    </row>
    <row r="118" spans="1:11" ht="21.75" customHeight="1">
      <c r="A118" s="5">
        <v>98</v>
      </c>
      <c r="B118" s="5" t="s">
        <v>31</v>
      </c>
      <c r="C118" s="13" t="s">
        <v>183</v>
      </c>
      <c r="D118" s="13" t="s">
        <v>163</v>
      </c>
      <c r="E118" s="9">
        <f>F118+G118+H118</f>
        <v>3794300</v>
      </c>
      <c r="F118" s="9">
        <v>1254500</v>
      </c>
      <c r="G118" s="9">
        <v>459200</v>
      </c>
      <c r="H118" s="9">
        <v>2080600</v>
      </c>
      <c r="I118" s="14">
        <f aca="true" t="shared" si="16" ref="I118:I170">J118+K118</f>
        <v>142286.25</v>
      </c>
      <c r="J118" s="14"/>
      <c r="K118" s="14">
        <f>E118*0.15*25%</f>
        <v>142286.25</v>
      </c>
    </row>
    <row r="119" spans="1:11" ht="21.75" customHeight="1">
      <c r="A119" s="5">
        <v>99</v>
      </c>
      <c r="B119" s="5" t="s">
        <v>15</v>
      </c>
      <c r="C119" s="13" t="s">
        <v>183</v>
      </c>
      <c r="D119" s="13" t="s">
        <v>163</v>
      </c>
      <c r="E119" s="9">
        <f>F119+G119+H119</f>
        <v>7048200</v>
      </c>
      <c r="F119" s="9">
        <v>2307800</v>
      </c>
      <c r="G119" s="9">
        <v>962100</v>
      </c>
      <c r="H119" s="9">
        <v>3778300</v>
      </c>
      <c r="I119" s="14">
        <f t="shared" si="16"/>
        <v>264307.5</v>
      </c>
      <c r="J119" s="14"/>
      <c r="K119" s="14">
        <f>E119*0.15*25%</f>
        <v>264307.5</v>
      </c>
    </row>
    <row r="120" spans="1:11" ht="21.75" customHeight="1">
      <c r="A120" s="5">
        <v>100</v>
      </c>
      <c r="B120" s="5" t="s">
        <v>113</v>
      </c>
      <c r="C120" s="13" t="s">
        <v>183</v>
      </c>
      <c r="D120" s="13" t="s">
        <v>166</v>
      </c>
      <c r="E120" s="9">
        <f>F120+G120+H120</f>
        <v>10894900</v>
      </c>
      <c r="F120" s="9">
        <v>4379000</v>
      </c>
      <c r="G120" s="9">
        <v>1670700</v>
      </c>
      <c r="H120" s="9">
        <v>4845200</v>
      </c>
      <c r="I120" s="14">
        <f t="shared" si="16"/>
        <v>408558.75</v>
      </c>
      <c r="J120" s="14"/>
      <c r="K120" s="14">
        <f>E120*0.15*25%</f>
        <v>408558.75</v>
      </c>
    </row>
    <row r="121" spans="1:11" ht="21.75" customHeight="1">
      <c r="A121" s="5">
        <v>101</v>
      </c>
      <c r="B121" s="5" t="s">
        <v>16</v>
      </c>
      <c r="C121" s="13" t="s">
        <v>183</v>
      </c>
      <c r="D121" s="13" t="s">
        <v>166</v>
      </c>
      <c r="E121" s="9">
        <f>F121+G121+H121</f>
        <v>14190200</v>
      </c>
      <c r="F121" s="9">
        <v>5089700</v>
      </c>
      <c r="G121" s="9">
        <v>2526600</v>
      </c>
      <c r="H121" s="9">
        <v>6573900</v>
      </c>
      <c r="I121" s="14">
        <f t="shared" si="16"/>
        <v>532132.5</v>
      </c>
      <c r="J121" s="14"/>
      <c r="K121" s="14">
        <f>E121*0.15*25%</f>
        <v>532132.5</v>
      </c>
    </row>
    <row r="122" spans="1:11" s="1" customFormat="1" ht="21.75" customHeight="1">
      <c r="A122" s="4"/>
      <c r="B122" s="4" t="s">
        <v>184</v>
      </c>
      <c r="C122" s="12"/>
      <c r="D122" s="12"/>
      <c r="E122" s="10">
        <f>SUM(E123:E128)</f>
        <v>39728700</v>
      </c>
      <c r="F122" s="10">
        <f>SUM(F123:F128)</f>
        <v>16268400</v>
      </c>
      <c r="G122" s="10">
        <f>SUM(G123:G128)</f>
        <v>5507800</v>
      </c>
      <c r="H122" s="10">
        <f>SUM(H123:H128)</f>
        <v>17952500</v>
      </c>
      <c r="I122" s="17">
        <f>J122+K122</f>
        <v>2089710</v>
      </c>
      <c r="J122" s="17">
        <f>SUM(J123:J128)</f>
        <v>599883.75</v>
      </c>
      <c r="K122" s="17">
        <f>SUM(K123:K128)</f>
        <v>1489826.25</v>
      </c>
    </row>
    <row r="123" spans="1:11" ht="21.75" customHeight="1">
      <c r="A123" s="5">
        <v>102</v>
      </c>
      <c r="B123" s="5" t="s">
        <v>184</v>
      </c>
      <c r="C123" s="13" t="s">
        <v>184</v>
      </c>
      <c r="D123" s="13" t="s">
        <v>168</v>
      </c>
      <c r="E123" s="9"/>
      <c r="F123" s="9"/>
      <c r="G123" s="9"/>
      <c r="H123" s="9"/>
      <c r="I123" s="14">
        <f t="shared" si="16"/>
        <v>599883.75</v>
      </c>
      <c r="J123" s="14">
        <v>599883.75</v>
      </c>
      <c r="K123" s="14"/>
    </row>
    <row r="124" spans="1:11" ht="21.75" customHeight="1">
      <c r="A124" s="5">
        <v>103</v>
      </c>
      <c r="B124" s="5" t="s">
        <v>206</v>
      </c>
      <c r="C124" s="13" t="s">
        <v>184</v>
      </c>
      <c r="D124" s="13" t="s">
        <v>163</v>
      </c>
      <c r="E124" s="9">
        <f>F124+G124+H124</f>
        <v>3857400</v>
      </c>
      <c r="F124" s="9">
        <v>1769000</v>
      </c>
      <c r="G124" s="9">
        <v>408400</v>
      </c>
      <c r="H124" s="9">
        <v>1680000</v>
      </c>
      <c r="I124" s="14">
        <f t="shared" si="16"/>
        <v>144652.5</v>
      </c>
      <c r="J124" s="14"/>
      <c r="K124" s="14">
        <f>E124*0.15*25%</f>
        <v>144652.5</v>
      </c>
    </row>
    <row r="125" spans="1:11" ht="21.75" customHeight="1">
      <c r="A125" s="5">
        <v>104</v>
      </c>
      <c r="B125" s="5" t="s">
        <v>55</v>
      </c>
      <c r="C125" s="13" t="s">
        <v>184</v>
      </c>
      <c r="D125" s="13" t="s">
        <v>166</v>
      </c>
      <c r="E125" s="9">
        <f>F125+G125+H125</f>
        <v>11370500</v>
      </c>
      <c r="F125" s="9">
        <v>4458000</v>
      </c>
      <c r="G125" s="9">
        <v>1669000</v>
      </c>
      <c r="H125" s="9">
        <v>5243500</v>
      </c>
      <c r="I125" s="14">
        <f t="shared" si="16"/>
        <v>426393.75</v>
      </c>
      <c r="J125" s="14"/>
      <c r="K125" s="14">
        <f>E125*0.15*25%</f>
        <v>426393.75</v>
      </c>
    </row>
    <row r="126" spans="1:11" ht="21.75" customHeight="1">
      <c r="A126" s="5">
        <v>105</v>
      </c>
      <c r="B126" s="5" t="s">
        <v>196</v>
      </c>
      <c r="C126" s="13" t="s">
        <v>184</v>
      </c>
      <c r="D126" s="13" t="s">
        <v>163</v>
      </c>
      <c r="E126" s="9">
        <f>F126+G126+H126</f>
        <v>5567100</v>
      </c>
      <c r="F126" s="9">
        <v>2066400</v>
      </c>
      <c r="G126" s="9">
        <v>693200</v>
      </c>
      <c r="H126" s="9">
        <v>2807500</v>
      </c>
      <c r="I126" s="14">
        <f t="shared" si="16"/>
        <v>208766.25</v>
      </c>
      <c r="J126" s="14"/>
      <c r="K126" s="14">
        <f>E126*0.15*25%</f>
        <v>208766.25</v>
      </c>
    </row>
    <row r="127" spans="1:11" ht="21.75" customHeight="1">
      <c r="A127" s="5">
        <v>106</v>
      </c>
      <c r="B127" s="5" t="s">
        <v>145</v>
      </c>
      <c r="C127" s="13" t="s">
        <v>184</v>
      </c>
      <c r="D127" s="13" t="s">
        <v>169</v>
      </c>
      <c r="E127" s="9">
        <f>F127+G127+H127</f>
        <v>4032700</v>
      </c>
      <c r="F127" s="9">
        <v>1581000</v>
      </c>
      <c r="G127" s="9">
        <v>591700</v>
      </c>
      <c r="H127" s="9">
        <v>1860000</v>
      </c>
      <c r="I127" s="14">
        <f t="shared" si="16"/>
        <v>151226.25</v>
      </c>
      <c r="J127" s="14"/>
      <c r="K127" s="14">
        <f>E127*0.15*25%</f>
        <v>151226.25</v>
      </c>
    </row>
    <row r="128" spans="1:11" ht="21.75" customHeight="1">
      <c r="A128" s="5">
        <v>107</v>
      </c>
      <c r="B128" s="5" t="s">
        <v>76</v>
      </c>
      <c r="C128" s="13" t="s">
        <v>184</v>
      </c>
      <c r="D128" s="13" t="s">
        <v>169</v>
      </c>
      <c r="E128" s="9">
        <f>F128+G128+H128</f>
        <v>14901000</v>
      </c>
      <c r="F128" s="9">
        <v>6394000</v>
      </c>
      <c r="G128" s="9">
        <v>2145500</v>
      </c>
      <c r="H128" s="9">
        <v>6361500</v>
      </c>
      <c r="I128" s="14">
        <f t="shared" si="16"/>
        <v>558787.5</v>
      </c>
      <c r="J128" s="14"/>
      <c r="K128" s="14">
        <f>E128*0.15*25%</f>
        <v>558787.5</v>
      </c>
    </row>
    <row r="129" spans="1:11" s="1" customFormat="1" ht="21.75" customHeight="1">
      <c r="A129" s="4"/>
      <c r="B129" s="4" t="s">
        <v>185</v>
      </c>
      <c r="C129" s="12"/>
      <c r="D129" s="12"/>
      <c r="E129" s="10">
        <f>SUM(E130:E141)</f>
        <v>201231000</v>
      </c>
      <c r="F129" s="10">
        <f>SUM(F130:F141)</f>
        <v>85205200</v>
      </c>
      <c r="G129" s="10">
        <f>SUM(G130:G141)</f>
        <v>33681600</v>
      </c>
      <c r="H129" s="10">
        <f>SUM(H130:H141)</f>
        <v>82344200</v>
      </c>
      <c r="I129" s="17">
        <f>J129+K129</f>
        <v>9255448.125</v>
      </c>
      <c r="J129" s="17">
        <f>SUM(J130:J141)</f>
        <v>1709285.625</v>
      </c>
      <c r="K129" s="17">
        <f>SUM(K130:K141)</f>
        <v>7546162.5</v>
      </c>
    </row>
    <row r="130" spans="1:11" ht="21.75" customHeight="1">
      <c r="A130" s="5">
        <v>108</v>
      </c>
      <c r="B130" s="5" t="s">
        <v>185</v>
      </c>
      <c r="C130" s="13" t="s">
        <v>185</v>
      </c>
      <c r="D130" s="13" t="s">
        <v>168</v>
      </c>
      <c r="E130" s="9"/>
      <c r="F130" s="9"/>
      <c r="G130" s="9"/>
      <c r="H130" s="9"/>
      <c r="I130" s="14">
        <f t="shared" si="16"/>
        <v>1709285.625</v>
      </c>
      <c r="J130" s="14">
        <v>1709285.625</v>
      </c>
      <c r="K130" s="14"/>
    </row>
    <row r="131" spans="1:11" ht="21.75" customHeight="1">
      <c r="A131" s="5">
        <v>109</v>
      </c>
      <c r="B131" s="5" t="s">
        <v>114</v>
      </c>
      <c r="C131" s="13" t="s">
        <v>185</v>
      </c>
      <c r="D131" s="13" t="s">
        <v>163</v>
      </c>
      <c r="E131" s="9">
        <f aca="true" t="shared" si="17" ref="E131:E141">F131+G131+H131</f>
        <v>8199000</v>
      </c>
      <c r="F131" s="9">
        <v>3683100</v>
      </c>
      <c r="G131" s="9">
        <v>1381900</v>
      </c>
      <c r="H131" s="9">
        <v>3134000</v>
      </c>
      <c r="I131" s="14">
        <f t="shared" si="16"/>
        <v>307462.5</v>
      </c>
      <c r="J131" s="14"/>
      <c r="K131" s="14">
        <f aca="true" t="shared" si="18" ref="K131:K141">E131*0.15*25%</f>
        <v>307462.5</v>
      </c>
    </row>
    <row r="132" spans="1:11" ht="21.75" customHeight="1">
      <c r="A132" s="5">
        <v>110</v>
      </c>
      <c r="B132" s="5" t="s">
        <v>77</v>
      </c>
      <c r="C132" s="13" t="s">
        <v>185</v>
      </c>
      <c r="D132" s="13" t="s">
        <v>166</v>
      </c>
      <c r="E132" s="9">
        <f t="shared" si="17"/>
        <v>9486100</v>
      </c>
      <c r="F132" s="9">
        <v>4592000</v>
      </c>
      <c r="G132" s="9">
        <v>1129100</v>
      </c>
      <c r="H132" s="9">
        <v>3765000</v>
      </c>
      <c r="I132" s="14">
        <f t="shared" si="16"/>
        <v>355728.75</v>
      </c>
      <c r="J132" s="14"/>
      <c r="K132" s="14">
        <f t="shared" si="18"/>
        <v>355728.75</v>
      </c>
    </row>
    <row r="133" spans="1:11" ht="21.75" customHeight="1">
      <c r="A133" s="5">
        <v>111</v>
      </c>
      <c r="B133" s="5" t="s">
        <v>17</v>
      </c>
      <c r="C133" s="13" t="s">
        <v>185</v>
      </c>
      <c r="D133" s="13" t="s">
        <v>166</v>
      </c>
      <c r="E133" s="9">
        <f t="shared" si="17"/>
        <v>25378900</v>
      </c>
      <c r="F133" s="9">
        <v>9353700</v>
      </c>
      <c r="G133" s="9">
        <v>4367700</v>
      </c>
      <c r="H133" s="9">
        <v>11657500</v>
      </c>
      <c r="I133" s="14">
        <f t="shared" si="16"/>
        <v>951708.75</v>
      </c>
      <c r="J133" s="14"/>
      <c r="K133" s="14">
        <f t="shared" si="18"/>
        <v>951708.75</v>
      </c>
    </row>
    <row r="134" spans="1:11" ht="21.75" customHeight="1">
      <c r="A134" s="5">
        <v>112</v>
      </c>
      <c r="B134" s="5" t="s">
        <v>96</v>
      </c>
      <c r="C134" s="13" t="s">
        <v>185</v>
      </c>
      <c r="D134" s="13" t="s">
        <v>166</v>
      </c>
      <c r="E134" s="9">
        <f t="shared" si="17"/>
        <v>22777200</v>
      </c>
      <c r="F134" s="9">
        <v>9820600</v>
      </c>
      <c r="G134" s="9">
        <v>3434300</v>
      </c>
      <c r="H134" s="9">
        <v>9522300</v>
      </c>
      <c r="I134" s="14">
        <f t="shared" si="16"/>
        <v>854145</v>
      </c>
      <c r="J134" s="14"/>
      <c r="K134" s="14">
        <f t="shared" si="18"/>
        <v>854145</v>
      </c>
    </row>
    <row r="135" spans="1:11" ht="21.75" customHeight="1">
      <c r="A135" s="5">
        <v>113</v>
      </c>
      <c r="B135" s="5" t="s">
        <v>78</v>
      </c>
      <c r="C135" s="13" t="s">
        <v>185</v>
      </c>
      <c r="D135" s="13" t="s">
        <v>166</v>
      </c>
      <c r="E135" s="9">
        <f t="shared" si="17"/>
        <v>10879300</v>
      </c>
      <c r="F135" s="9">
        <v>4940600</v>
      </c>
      <c r="G135" s="9">
        <v>1569500</v>
      </c>
      <c r="H135" s="9">
        <v>4369200</v>
      </c>
      <c r="I135" s="14">
        <f t="shared" si="16"/>
        <v>407973.75</v>
      </c>
      <c r="J135" s="14"/>
      <c r="K135" s="14">
        <f t="shared" si="18"/>
        <v>407973.75</v>
      </c>
    </row>
    <row r="136" spans="1:11" ht="21.75" customHeight="1">
      <c r="A136" s="5">
        <v>114</v>
      </c>
      <c r="B136" s="5" t="s">
        <v>97</v>
      </c>
      <c r="C136" s="13" t="s">
        <v>185</v>
      </c>
      <c r="D136" s="13" t="s">
        <v>166</v>
      </c>
      <c r="E136" s="9">
        <f t="shared" si="17"/>
        <v>18301900</v>
      </c>
      <c r="F136" s="9">
        <v>8214300</v>
      </c>
      <c r="G136" s="9">
        <v>3340800</v>
      </c>
      <c r="H136" s="9">
        <v>6746800</v>
      </c>
      <c r="I136" s="14">
        <f t="shared" si="16"/>
        <v>686321.25</v>
      </c>
      <c r="J136" s="14"/>
      <c r="K136" s="14">
        <f t="shared" si="18"/>
        <v>686321.25</v>
      </c>
    </row>
    <row r="137" spans="1:11" ht="21.75" customHeight="1">
      <c r="A137" s="5">
        <v>115</v>
      </c>
      <c r="B137" s="5" t="s">
        <v>56</v>
      </c>
      <c r="C137" s="13" t="s">
        <v>185</v>
      </c>
      <c r="D137" s="13" t="s">
        <v>166</v>
      </c>
      <c r="E137" s="9">
        <f t="shared" si="17"/>
        <v>14961300</v>
      </c>
      <c r="F137" s="9">
        <v>6116400</v>
      </c>
      <c r="G137" s="9">
        <v>2187900</v>
      </c>
      <c r="H137" s="9">
        <v>6657000</v>
      </c>
      <c r="I137" s="14">
        <f t="shared" si="16"/>
        <v>561048.75</v>
      </c>
      <c r="J137" s="14"/>
      <c r="K137" s="14">
        <f t="shared" si="18"/>
        <v>561048.75</v>
      </c>
    </row>
    <row r="138" spans="1:11" ht="21.75" customHeight="1">
      <c r="A138" s="5">
        <v>116</v>
      </c>
      <c r="B138" s="5" t="s">
        <v>32</v>
      </c>
      <c r="C138" s="13" t="s">
        <v>185</v>
      </c>
      <c r="D138" s="13" t="s">
        <v>166</v>
      </c>
      <c r="E138" s="9">
        <f t="shared" si="17"/>
        <v>30653700</v>
      </c>
      <c r="F138" s="9">
        <v>13375000</v>
      </c>
      <c r="G138" s="9">
        <v>5277800</v>
      </c>
      <c r="H138" s="9">
        <v>12000900</v>
      </c>
      <c r="I138" s="14">
        <f t="shared" si="16"/>
        <v>1149513.75</v>
      </c>
      <c r="J138" s="14"/>
      <c r="K138" s="14">
        <f t="shared" si="18"/>
        <v>1149513.75</v>
      </c>
    </row>
    <row r="139" spans="1:11" ht="21.75" customHeight="1">
      <c r="A139" s="5">
        <v>117</v>
      </c>
      <c r="B139" s="5" t="s">
        <v>79</v>
      </c>
      <c r="C139" s="13" t="s">
        <v>185</v>
      </c>
      <c r="D139" s="13" t="s">
        <v>166</v>
      </c>
      <c r="E139" s="9">
        <f t="shared" si="17"/>
        <v>26710200</v>
      </c>
      <c r="F139" s="9">
        <v>10681100</v>
      </c>
      <c r="G139" s="9">
        <v>5900200</v>
      </c>
      <c r="H139" s="9">
        <v>10128900</v>
      </c>
      <c r="I139" s="14">
        <f t="shared" si="16"/>
        <v>1001632.5</v>
      </c>
      <c r="J139" s="14"/>
      <c r="K139" s="14">
        <f t="shared" si="18"/>
        <v>1001632.5</v>
      </c>
    </row>
    <row r="140" spans="1:11" ht="21.75" customHeight="1">
      <c r="A140" s="5">
        <v>118</v>
      </c>
      <c r="B140" s="5" t="s">
        <v>115</v>
      </c>
      <c r="C140" s="13" t="s">
        <v>185</v>
      </c>
      <c r="D140" s="13" t="s">
        <v>166</v>
      </c>
      <c r="E140" s="9">
        <f t="shared" si="17"/>
        <v>15711200</v>
      </c>
      <c r="F140" s="9">
        <v>6771500</v>
      </c>
      <c r="G140" s="9">
        <v>2397300</v>
      </c>
      <c r="H140" s="9">
        <v>6542400</v>
      </c>
      <c r="I140" s="14">
        <f t="shared" si="16"/>
        <v>589170</v>
      </c>
      <c r="J140" s="14"/>
      <c r="K140" s="14">
        <f t="shared" si="18"/>
        <v>589170</v>
      </c>
    </row>
    <row r="141" spans="1:11" ht="21.75" customHeight="1">
      <c r="A141" s="5">
        <v>119</v>
      </c>
      <c r="B141" s="5" t="s">
        <v>146</v>
      </c>
      <c r="C141" s="13" t="s">
        <v>185</v>
      </c>
      <c r="D141" s="13" t="s">
        <v>166</v>
      </c>
      <c r="E141" s="9">
        <f t="shared" si="17"/>
        <v>18172200</v>
      </c>
      <c r="F141" s="9">
        <v>7656900</v>
      </c>
      <c r="G141" s="9">
        <v>2695100</v>
      </c>
      <c r="H141" s="9">
        <v>7820200</v>
      </c>
      <c r="I141" s="14">
        <f t="shared" si="16"/>
        <v>681457.5</v>
      </c>
      <c r="J141" s="14"/>
      <c r="K141" s="14">
        <f t="shared" si="18"/>
        <v>681457.5</v>
      </c>
    </row>
    <row r="142" spans="1:11" s="1" customFormat="1" ht="21.75" customHeight="1">
      <c r="A142" s="4"/>
      <c r="B142" s="4" t="s">
        <v>186</v>
      </c>
      <c r="C142" s="12"/>
      <c r="D142" s="12"/>
      <c r="E142" s="10">
        <f>SUM(E143:E150)</f>
        <v>195598800</v>
      </c>
      <c r="F142" s="10">
        <f>SUM(F143:F150)</f>
        <v>78166300</v>
      </c>
      <c r="G142" s="10">
        <f>SUM(G143:G150)</f>
        <v>30383000</v>
      </c>
      <c r="H142" s="10">
        <f>SUM(H143:H150)</f>
        <v>87049500</v>
      </c>
      <c r="I142" s="17">
        <f>J142+K142</f>
        <v>8451448.125</v>
      </c>
      <c r="J142" s="17">
        <f>SUM(J143:J150)</f>
        <v>1116493.125</v>
      </c>
      <c r="K142" s="17">
        <f>SUM(K143:K150)</f>
        <v>7334955</v>
      </c>
    </row>
    <row r="143" spans="1:11" ht="21.75" customHeight="1">
      <c r="A143" s="5">
        <v>120</v>
      </c>
      <c r="B143" s="5" t="s">
        <v>186</v>
      </c>
      <c r="C143" s="13" t="s">
        <v>186</v>
      </c>
      <c r="D143" s="13" t="s">
        <v>168</v>
      </c>
      <c r="E143" s="9"/>
      <c r="F143" s="9"/>
      <c r="G143" s="9"/>
      <c r="H143" s="9"/>
      <c r="I143" s="14">
        <f t="shared" si="16"/>
        <v>1116493.125</v>
      </c>
      <c r="J143" s="14">
        <v>1116493.125</v>
      </c>
      <c r="K143" s="14"/>
    </row>
    <row r="144" spans="1:11" ht="21.75" customHeight="1">
      <c r="A144" s="5">
        <v>121</v>
      </c>
      <c r="B144" s="5" t="s">
        <v>99</v>
      </c>
      <c r="C144" s="13" t="s">
        <v>186</v>
      </c>
      <c r="D144" s="13" t="s">
        <v>163</v>
      </c>
      <c r="E144" s="9">
        <f aca="true" t="shared" si="19" ref="E144:E150">F144+G144+H144</f>
        <v>7886900</v>
      </c>
      <c r="F144" s="9">
        <v>3339700</v>
      </c>
      <c r="G144" s="9">
        <v>813000</v>
      </c>
      <c r="H144" s="9">
        <v>3734200</v>
      </c>
      <c r="I144" s="14">
        <f t="shared" si="16"/>
        <v>295758.75</v>
      </c>
      <c r="J144" s="14"/>
      <c r="K144" s="14">
        <f aca="true" t="shared" si="20" ref="K144:K150">E144*0.15*25%</f>
        <v>295758.75</v>
      </c>
    </row>
    <row r="145" spans="1:11" ht="21.75" customHeight="1">
      <c r="A145" s="5">
        <v>122</v>
      </c>
      <c r="B145" s="5" t="s">
        <v>100</v>
      </c>
      <c r="C145" s="13" t="s">
        <v>186</v>
      </c>
      <c r="D145" s="13" t="s">
        <v>163</v>
      </c>
      <c r="E145" s="9">
        <f t="shared" si="19"/>
        <v>10195800</v>
      </c>
      <c r="F145" s="9">
        <v>4157500</v>
      </c>
      <c r="G145" s="9">
        <v>1011800</v>
      </c>
      <c r="H145" s="9">
        <v>5026500</v>
      </c>
      <c r="I145" s="14">
        <f t="shared" si="16"/>
        <v>382342.5</v>
      </c>
      <c r="J145" s="14"/>
      <c r="K145" s="14">
        <f t="shared" si="20"/>
        <v>382342.5</v>
      </c>
    </row>
    <row r="146" spans="1:11" ht="21.75" customHeight="1">
      <c r="A146" s="5">
        <v>123</v>
      </c>
      <c r="B146" s="5" t="s">
        <v>101</v>
      </c>
      <c r="C146" s="13" t="s">
        <v>186</v>
      </c>
      <c r="D146" s="13" t="s">
        <v>166</v>
      </c>
      <c r="E146" s="9">
        <f t="shared" si="19"/>
        <v>30330500</v>
      </c>
      <c r="F146" s="9">
        <v>11285100</v>
      </c>
      <c r="G146" s="9">
        <v>5268900</v>
      </c>
      <c r="H146" s="9">
        <v>13776500</v>
      </c>
      <c r="I146" s="14">
        <f t="shared" si="16"/>
        <v>1137393.75</v>
      </c>
      <c r="J146" s="14"/>
      <c r="K146" s="14">
        <f t="shared" si="20"/>
        <v>1137393.75</v>
      </c>
    </row>
    <row r="147" spans="1:11" ht="21.75" customHeight="1">
      <c r="A147" s="5">
        <v>124</v>
      </c>
      <c r="B147" s="5" t="s">
        <v>33</v>
      </c>
      <c r="C147" s="13" t="s">
        <v>186</v>
      </c>
      <c r="D147" s="13" t="s">
        <v>166</v>
      </c>
      <c r="E147" s="9">
        <f t="shared" si="19"/>
        <v>45050200</v>
      </c>
      <c r="F147" s="9">
        <v>19214700</v>
      </c>
      <c r="G147" s="9">
        <v>7303700</v>
      </c>
      <c r="H147" s="9">
        <v>18531800</v>
      </c>
      <c r="I147" s="14">
        <f t="shared" si="16"/>
        <v>1689382.5</v>
      </c>
      <c r="J147" s="14"/>
      <c r="K147" s="14">
        <f t="shared" si="20"/>
        <v>1689382.5</v>
      </c>
    </row>
    <row r="148" spans="1:11" ht="21.75" customHeight="1">
      <c r="A148" s="5">
        <v>125</v>
      </c>
      <c r="B148" s="5" t="s">
        <v>102</v>
      </c>
      <c r="C148" s="13" t="s">
        <v>186</v>
      </c>
      <c r="D148" s="13" t="s">
        <v>166</v>
      </c>
      <c r="E148" s="9">
        <f t="shared" si="19"/>
        <v>23924900</v>
      </c>
      <c r="F148" s="9">
        <v>8170500</v>
      </c>
      <c r="G148" s="9">
        <v>3731700</v>
      </c>
      <c r="H148" s="9">
        <v>12022700</v>
      </c>
      <c r="I148" s="14">
        <f t="shared" si="16"/>
        <v>897183.75</v>
      </c>
      <c r="J148" s="14"/>
      <c r="K148" s="14">
        <f t="shared" si="20"/>
        <v>897183.75</v>
      </c>
    </row>
    <row r="149" spans="1:11" ht="21.75" customHeight="1">
      <c r="A149" s="5">
        <v>126</v>
      </c>
      <c r="B149" s="5" t="s">
        <v>18</v>
      </c>
      <c r="C149" s="13" t="s">
        <v>186</v>
      </c>
      <c r="D149" s="13" t="s">
        <v>166</v>
      </c>
      <c r="E149" s="9">
        <f t="shared" si="19"/>
        <v>39227800</v>
      </c>
      <c r="F149" s="9">
        <v>14114500</v>
      </c>
      <c r="G149" s="9">
        <v>5819700</v>
      </c>
      <c r="H149" s="9">
        <v>19293600</v>
      </c>
      <c r="I149" s="14">
        <f t="shared" si="16"/>
        <v>1471042.5</v>
      </c>
      <c r="J149" s="14"/>
      <c r="K149" s="14">
        <f t="shared" si="20"/>
        <v>1471042.5</v>
      </c>
    </row>
    <row r="150" spans="1:11" ht="21.75" customHeight="1">
      <c r="A150" s="5">
        <v>127</v>
      </c>
      <c r="B150" s="5" t="s">
        <v>156</v>
      </c>
      <c r="C150" s="13" t="s">
        <v>186</v>
      </c>
      <c r="D150" s="13" t="s">
        <v>166</v>
      </c>
      <c r="E150" s="9">
        <f t="shared" si="19"/>
        <v>38982700</v>
      </c>
      <c r="F150" s="9">
        <v>17884300</v>
      </c>
      <c r="G150" s="9">
        <v>6434200</v>
      </c>
      <c r="H150" s="9">
        <v>14664200</v>
      </c>
      <c r="I150" s="14">
        <f t="shared" si="16"/>
        <v>1461851.25</v>
      </c>
      <c r="J150" s="14"/>
      <c r="K150" s="14">
        <f t="shared" si="20"/>
        <v>1461851.25</v>
      </c>
    </row>
    <row r="151" spans="1:11" s="1" customFormat="1" ht="21.75" customHeight="1">
      <c r="A151" s="4"/>
      <c r="B151" s="4" t="s">
        <v>187</v>
      </c>
      <c r="C151" s="12"/>
      <c r="D151" s="12"/>
      <c r="E151" s="10">
        <f>SUM(E152:E160)</f>
        <v>118691000</v>
      </c>
      <c r="F151" s="10">
        <f>SUM(F152:F160)</f>
        <v>41124700</v>
      </c>
      <c r="G151" s="10">
        <f>SUM(G152:G160)</f>
        <v>15810800</v>
      </c>
      <c r="H151" s="10">
        <f>SUM(H152:H160)</f>
        <v>61755500</v>
      </c>
      <c r="I151" s="17">
        <f>J151+K151</f>
        <v>5722893.75</v>
      </c>
      <c r="J151" s="17">
        <f>SUM(J152:J160)</f>
        <v>1271981.25</v>
      </c>
      <c r="K151" s="17">
        <f>SUM(K152:K160)</f>
        <v>4450912.5</v>
      </c>
    </row>
    <row r="152" spans="1:11" ht="21.75" customHeight="1">
      <c r="A152" s="5">
        <v>128</v>
      </c>
      <c r="B152" s="5" t="s">
        <v>187</v>
      </c>
      <c r="C152" s="13" t="s">
        <v>187</v>
      </c>
      <c r="D152" s="13" t="s">
        <v>168</v>
      </c>
      <c r="E152" s="9"/>
      <c r="F152" s="9"/>
      <c r="G152" s="9"/>
      <c r="H152" s="9"/>
      <c r="I152" s="14">
        <f t="shared" si="16"/>
        <v>1271981.25</v>
      </c>
      <c r="J152" s="14">
        <v>1271981.25</v>
      </c>
      <c r="K152" s="14"/>
    </row>
    <row r="153" spans="1:11" ht="21.75" customHeight="1">
      <c r="A153" s="5">
        <v>129</v>
      </c>
      <c r="B153" s="5" t="s">
        <v>57</v>
      </c>
      <c r="C153" s="13" t="s">
        <v>187</v>
      </c>
      <c r="D153" s="13" t="s">
        <v>163</v>
      </c>
      <c r="E153" s="9">
        <f aca="true" t="shared" si="21" ref="E153:E168">F153+G153+H153</f>
        <v>4831200</v>
      </c>
      <c r="F153" s="9">
        <v>1856700</v>
      </c>
      <c r="G153" s="9">
        <v>570000</v>
      </c>
      <c r="H153" s="9">
        <v>2404500</v>
      </c>
      <c r="I153" s="14">
        <f t="shared" si="16"/>
        <v>181170</v>
      </c>
      <c r="J153" s="14"/>
      <c r="K153" s="14">
        <f aca="true" t="shared" si="22" ref="K153:K168">E153*0.15*25%</f>
        <v>181170</v>
      </c>
    </row>
    <row r="154" spans="1:11" ht="21.75" customHeight="1">
      <c r="A154" s="5">
        <v>130</v>
      </c>
      <c r="B154" s="5" t="s">
        <v>116</v>
      </c>
      <c r="C154" s="13" t="s">
        <v>187</v>
      </c>
      <c r="D154" s="13" t="s">
        <v>163</v>
      </c>
      <c r="E154" s="9">
        <f t="shared" si="21"/>
        <v>8568400</v>
      </c>
      <c r="F154" s="9">
        <v>3518700</v>
      </c>
      <c r="G154" s="9">
        <v>1245300</v>
      </c>
      <c r="H154" s="9">
        <v>3804400</v>
      </c>
      <c r="I154" s="14">
        <f t="shared" si="16"/>
        <v>321315</v>
      </c>
      <c r="J154" s="14"/>
      <c r="K154" s="14">
        <f t="shared" si="22"/>
        <v>321315</v>
      </c>
    </row>
    <row r="155" spans="1:11" ht="21.75" customHeight="1">
      <c r="A155" s="5">
        <v>131</v>
      </c>
      <c r="B155" s="5" t="s">
        <v>58</v>
      </c>
      <c r="C155" s="13" t="s">
        <v>187</v>
      </c>
      <c r="D155" s="13" t="s">
        <v>166</v>
      </c>
      <c r="E155" s="9">
        <f t="shared" si="21"/>
        <v>9214600</v>
      </c>
      <c r="F155" s="9">
        <v>3122200</v>
      </c>
      <c r="G155" s="9">
        <v>1239600</v>
      </c>
      <c r="H155" s="9">
        <v>4852800</v>
      </c>
      <c r="I155" s="14">
        <f t="shared" si="16"/>
        <v>345547.5</v>
      </c>
      <c r="J155" s="14"/>
      <c r="K155" s="14">
        <f t="shared" si="22"/>
        <v>345547.5</v>
      </c>
    </row>
    <row r="156" spans="1:11" ht="21.75" customHeight="1">
      <c r="A156" s="5">
        <v>132</v>
      </c>
      <c r="B156" s="5" t="s">
        <v>149</v>
      </c>
      <c r="C156" s="13" t="s">
        <v>187</v>
      </c>
      <c r="D156" s="13" t="s">
        <v>166</v>
      </c>
      <c r="E156" s="9">
        <f t="shared" si="21"/>
        <v>12925800</v>
      </c>
      <c r="F156" s="9">
        <v>4203600</v>
      </c>
      <c r="G156" s="9">
        <v>1602300</v>
      </c>
      <c r="H156" s="9">
        <v>7119900</v>
      </c>
      <c r="I156" s="14">
        <f t="shared" si="16"/>
        <v>484717.5</v>
      </c>
      <c r="J156" s="14"/>
      <c r="K156" s="14">
        <f t="shared" si="22"/>
        <v>484717.5</v>
      </c>
    </row>
    <row r="157" spans="1:11" ht="21.75" customHeight="1">
      <c r="A157" s="5">
        <v>133</v>
      </c>
      <c r="B157" s="5" t="s">
        <v>59</v>
      </c>
      <c r="C157" s="13" t="s">
        <v>187</v>
      </c>
      <c r="D157" s="13" t="s">
        <v>166</v>
      </c>
      <c r="E157" s="9">
        <f t="shared" si="21"/>
        <v>21908900</v>
      </c>
      <c r="F157" s="9">
        <v>6981900</v>
      </c>
      <c r="G157" s="9">
        <v>2902400</v>
      </c>
      <c r="H157" s="9">
        <v>12024600</v>
      </c>
      <c r="I157" s="14">
        <f t="shared" si="16"/>
        <v>821583.75</v>
      </c>
      <c r="J157" s="14"/>
      <c r="K157" s="14">
        <f t="shared" si="22"/>
        <v>821583.75</v>
      </c>
    </row>
    <row r="158" spans="1:11" ht="21.75" customHeight="1">
      <c r="A158" s="5">
        <v>134</v>
      </c>
      <c r="B158" s="5" t="s">
        <v>81</v>
      </c>
      <c r="C158" s="13" t="s">
        <v>187</v>
      </c>
      <c r="D158" s="13" t="s">
        <v>166</v>
      </c>
      <c r="E158" s="9">
        <f t="shared" si="21"/>
        <v>20490200</v>
      </c>
      <c r="F158" s="9">
        <v>6014000</v>
      </c>
      <c r="G158" s="9">
        <v>2603700</v>
      </c>
      <c r="H158" s="9">
        <v>11872500</v>
      </c>
      <c r="I158" s="14">
        <f t="shared" si="16"/>
        <v>768382.5</v>
      </c>
      <c r="J158" s="14"/>
      <c r="K158" s="14">
        <f t="shared" si="22"/>
        <v>768382.5</v>
      </c>
    </row>
    <row r="159" spans="1:11" ht="21.75" customHeight="1">
      <c r="A159" s="5">
        <v>135</v>
      </c>
      <c r="B159" s="5" t="s">
        <v>19</v>
      </c>
      <c r="C159" s="13" t="s">
        <v>187</v>
      </c>
      <c r="D159" s="13" t="s">
        <v>166</v>
      </c>
      <c r="E159" s="9">
        <f t="shared" si="21"/>
        <v>21565300</v>
      </c>
      <c r="F159" s="9">
        <v>8097400</v>
      </c>
      <c r="G159" s="9">
        <v>2670900</v>
      </c>
      <c r="H159" s="9">
        <v>10797000</v>
      </c>
      <c r="I159" s="14">
        <f t="shared" si="16"/>
        <v>808698.75</v>
      </c>
      <c r="J159" s="14"/>
      <c r="K159" s="14">
        <f t="shared" si="22"/>
        <v>808698.75</v>
      </c>
    </row>
    <row r="160" spans="1:11" ht="21.75" customHeight="1">
      <c r="A160" s="5">
        <v>136</v>
      </c>
      <c r="B160" s="5" t="s">
        <v>147</v>
      </c>
      <c r="C160" s="13" t="s">
        <v>187</v>
      </c>
      <c r="D160" s="13" t="s">
        <v>166</v>
      </c>
      <c r="E160" s="9">
        <f t="shared" si="21"/>
        <v>19186600</v>
      </c>
      <c r="F160" s="9">
        <v>7330200</v>
      </c>
      <c r="G160" s="9">
        <v>2976600</v>
      </c>
      <c r="H160" s="9">
        <v>8879800</v>
      </c>
      <c r="I160" s="14">
        <f t="shared" si="16"/>
        <v>719497.5</v>
      </c>
      <c r="J160" s="14"/>
      <c r="K160" s="14">
        <f t="shared" si="22"/>
        <v>719497.5</v>
      </c>
    </row>
    <row r="161" spans="1:11" s="1" customFormat="1" ht="21.75" customHeight="1">
      <c r="A161" s="4"/>
      <c r="B161" s="4" t="s">
        <v>190</v>
      </c>
      <c r="C161" s="12"/>
      <c r="D161" s="12"/>
      <c r="E161" s="10">
        <f>SUM(E162:E168)</f>
        <v>400830200</v>
      </c>
      <c r="F161" s="10">
        <f>SUM(F162:F168)</f>
        <v>166141200</v>
      </c>
      <c r="G161" s="10">
        <f>SUM(G162:G168)</f>
        <v>79570200</v>
      </c>
      <c r="H161" s="10">
        <f>SUM(H162:H168)</f>
        <v>155118800</v>
      </c>
      <c r="I161" s="17">
        <f>J161+K161</f>
        <v>15424488.75</v>
      </c>
      <c r="J161" s="17">
        <f>SUM(J162:J168)</f>
        <v>393356.25</v>
      </c>
      <c r="K161" s="17">
        <f>SUM(K162:K168)</f>
        <v>15031132.5</v>
      </c>
    </row>
    <row r="162" spans="1:11" ht="21.75" customHeight="1">
      <c r="A162" s="5">
        <v>137</v>
      </c>
      <c r="B162" s="5" t="s">
        <v>117</v>
      </c>
      <c r="C162" s="13" t="s">
        <v>190</v>
      </c>
      <c r="D162" s="13" t="s">
        <v>168</v>
      </c>
      <c r="E162" s="9">
        <f t="shared" si="21"/>
        <v>18570800</v>
      </c>
      <c r="F162" s="9">
        <v>7849100</v>
      </c>
      <c r="G162" s="9">
        <v>3115100</v>
      </c>
      <c r="H162" s="9">
        <v>7606600</v>
      </c>
      <c r="I162" s="14">
        <f t="shared" si="16"/>
        <v>1089761.25</v>
      </c>
      <c r="J162" s="14">
        <v>393356.25</v>
      </c>
      <c r="K162" s="14">
        <f t="shared" si="22"/>
        <v>696405</v>
      </c>
    </row>
    <row r="163" spans="1:11" ht="21.75" customHeight="1">
      <c r="A163" s="5">
        <v>138</v>
      </c>
      <c r="B163" s="5" t="s">
        <v>60</v>
      </c>
      <c r="C163" s="13" t="s">
        <v>190</v>
      </c>
      <c r="D163" s="13" t="s">
        <v>166</v>
      </c>
      <c r="E163" s="9">
        <f t="shared" si="21"/>
        <v>21740200</v>
      </c>
      <c r="F163" s="9">
        <v>8254100</v>
      </c>
      <c r="G163" s="9">
        <v>3494700</v>
      </c>
      <c r="H163" s="9">
        <v>9991400</v>
      </c>
      <c r="I163" s="14">
        <f t="shared" si="16"/>
        <v>815257.5</v>
      </c>
      <c r="J163" s="14"/>
      <c r="K163" s="14">
        <f t="shared" si="22"/>
        <v>815257.5</v>
      </c>
    </row>
    <row r="164" spans="1:11" ht="21.75" customHeight="1">
      <c r="A164" s="5">
        <v>139</v>
      </c>
      <c r="B164" s="5" t="s">
        <v>36</v>
      </c>
      <c r="C164" s="13" t="s">
        <v>190</v>
      </c>
      <c r="D164" s="13" t="s">
        <v>166</v>
      </c>
      <c r="E164" s="9">
        <f t="shared" si="21"/>
        <v>53390800</v>
      </c>
      <c r="F164" s="9">
        <v>20596700</v>
      </c>
      <c r="G164" s="9">
        <v>10017600</v>
      </c>
      <c r="H164" s="9">
        <v>22776500</v>
      </c>
      <c r="I164" s="14">
        <f t="shared" si="16"/>
        <v>2002155</v>
      </c>
      <c r="J164" s="14"/>
      <c r="K164" s="14">
        <f t="shared" si="22"/>
        <v>2002155</v>
      </c>
    </row>
    <row r="165" spans="1:11" ht="21.75" customHeight="1">
      <c r="A165" s="5">
        <v>140</v>
      </c>
      <c r="B165" s="5" t="s">
        <v>37</v>
      </c>
      <c r="C165" s="13" t="s">
        <v>190</v>
      </c>
      <c r="D165" s="13" t="s">
        <v>166</v>
      </c>
      <c r="E165" s="9">
        <f t="shared" si="21"/>
        <v>119292900</v>
      </c>
      <c r="F165" s="9">
        <v>51831800</v>
      </c>
      <c r="G165" s="9">
        <v>27244100</v>
      </c>
      <c r="H165" s="9">
        <v>40217000</v>
      </c>
      <c r="I165" s="14">
        <f t="shared" si="16"/>
        <v>4473483.75</v>
      </c>
      <c r="J165" s="14"/>
      <c r="K165" s="14">
        <f t="shared" si="22"/>
        <v>4473483.75</v>
      </c>
    </row>
    <row r="166" spans="1:11" ht="21.75" customHeight="1">
      <c r="A166" s="5">
        <v>141</v>
      </c>
      <c r="B166" s="5" t="s">
        <v>128</v>
      </c>
      <c r="C166" s="13" t="s">
        <v>190</v>
      </c>
      <c r="D166" s="13" t="s">
        <v>166</v>
      </c>
      <c r="E166" s="9">
        <f t="shared" si="21"/>
        <v>55436600</v>
      </c>
      <c r="F166" s="9">
        <v>24447100</v>
      </c>
      <c r="G166" s="9">
        <v>10932000</v>
      </c>
      <c r="H166" s="9">
        <v>20057500</v>
      </c>
      <c r="I166" s="14">
        <f t="shared" si="16"/>
        <v>2078872.5</v>
      </c>
      <c r="J166" s="14"/>
      <c r="K166" s="14">
        <f t="shared" si="22"/>
        <v>2078872.5</v>
      </c>
    </row>
    <row r="167" spans="1:11" ht="21.75" customHeight="1">
      <c r="A167" s="5">
        <v>142</v>
      </c>
      <c r="B167" s="5" t="s">
        <v>212</v>
      </c>
      <c r="C167" s="13" t="s">
        <v>190</v>
      </c>
      <c r="D167" s="13" t="s">
        <v>166</v>
      </c>
      <c r="E167" s="9">
        <f t="shared" si="21"/>
        <v>53065000</v>
      </c>
      <c r="F167" s="9">
        <v>19166700</v>
      </c>
      <c r="G167" s="9">
        <v>8402500</v>
      </c>
      <c r="H167" s="9">
        <v>25495800</v>
      </c>
      <c r="I167" s="14">
        <f t="shared" si="16"/>
        <v>1989937.5</v>
      </c>
      <c r="J167" s="14"/>
      <c r="K167" s="14">
        <f t="shared" si="22"/>
        <v>1989937.5</v>
      </c>
    </row>
    <row r="168" spans="1:11" ht="21.75" customHeight="1">
      <c r="A168" s="5">
        <v>143</v>
      </c>
      <c r="B168" s="5" t="s">
        <v>38</v>
      </c>
      <c r="C168" s="13" t="s">
        <v>190</v>
      </c>
      <c r="D168" s="13" t="s">
        <v>166</v>
      </c>
      <c r="E168" s="9">
        <f t="shared" si="21"/>
        <v>79333900</v>
      </c>
      <c r="F168" s="9">
        <v>33995700</v>
      </c>
      <c r="G168" s="9">
        <v>16364200</v>
      </c>
      <c r="H168" s="9">
        <v>28974000</v>
      </c>
      <c r="I168" s="14">
        <f t="shared" si="16"/>
        <v>2975021.25</v>
      </c>
      <c r="J168" s="14"/>
      <c r="K168" s="14">
        <f t="shared" si="22"/>
        <v>2975021.25</v>
      </c>
    </row>
    <row r="169" spans="1:11" s="1" customFormat="1" ht="21.75" customHeight="1">
      <c r="A169" s="4"/>
      <c r="B169" s="4" t="s">
        <v>188</v>
      </c>
      <c r="C169" s="12"/>
      <c r="D169" s="12"/>
      <c r="E169" s="10">
        <f>SUM(E170:E179)</f>
        <v>183298700</v>
      </c>
      <c r="F169" s="10">
        <f>SUM(F170:F179)</f>
        <v>70063600</v>
      </c>
      <c r="G169" s="10">
        <f>SUM(G170:G179)</f>
        <v>30633500</v>
      </c>
      <c r="H169" s="10">
        <f>SUM(H170:H179)</f>
        <v>82601600</v>
      </c>
      <c r="I169" s="17">
        <f>J169+K169</f>
        <v>7920198.75</v>
      </c>
      <c r="J169" s="17">
        <f>SUM(J170:J179)</f>
        <v>1046497.5</v>
      </c>
      <c r="K169" s="17">
        <f>SUM(K170:K179)</f>
        <v>6873701.25</v>
      </c>
    </row>
    <row r="170" spans="1:11" ht="21.75" customHeight="1">
      <c r="A170" s="5">
        <v>144</v>
      </c>
      <c r="B170" s="5" t="s">
        <v>188</v>
      </c>
      <c r="C170" s="13" t="s">
        <v>188</v>
      </c>
      <c r="D170" s="13" t="s">
        <v>168</v>
      </c>
      <c r="E170" s="9"/>
      <c r="F170" s="9"/>
      <c r="G170" s="9"/>
      <c r="H170" s="9"/>
      <c r="I170" s="14">
        <f t="shared" si="16"/>
        <v>1046497.5</v>
      </c>
      <c r="J170" s="14">
        <v>1046497.5</v>
      </c>
      <c r="K170" s="14"/>
    </row>
    <row r="171" spans="1:11" ht="21.75" customHeight="1">
      <c r="A171" s="5">
        <v>145</v>
      </c>
      <c r="B171" s="5" t="s">
        <v>40</v>
      </c>
      <c r="C171" s="13" t="s">
        <v>188</v>
      </c>
      <c r="D171" s="13" t="s">
        <v>163</v>
      </c>
      <c r="E171" s="9">
        <f aca="true" t="shared" si="23" ref="E171:E204">F171+G171+H171</f>
        <v>7243200</v>
      </c>
      <c r="F171" s="9">
        <v>2251600</v>
      </c>
      <c r="G171" s="9">
        <v>986000</v>
      </c>
      <c r="H171" s="9">
        <v>4005600</v>
      </c>
      <c r="I171" s="14">
        <f aca="true" t="shared" si="24" ref="I171:I204">J171+K171</f>
        <v>271620</v>
      </c>
      <c r="J171" s="14"/>
      <c r="K171" s="14">
        <f aca="true" t="shared" si="25" ref="K171:K204">E171*0.15*25%</f>
        <v>271620</v>
      </c>
    </row>
    <row r="172" spans="1:11" ht="21.75" customHeight="1">
      <c r="A172" s="5">
        <v>146</v>
      </c>
      <c r="B172" s="5" t="s">
        <v>118</v>
      </c>
      <c r="C172" s="13" t="s">
        <v>194</v>
      </c>
      <c r="D172" s="13" t="s">
        <v>166</v>
      </c>
      <c r="E172" s="9">
        <f t="shared" si="23"/>
        <v>10605100</v>
      </c>
      <c r="F172" s="9">
        <v>3429900</v>
      </c>
      <c r="G172" s="9">
        <v>1498700</v>
      </c>
      <c r="H172" s="9">
        <v>5676500</v>
      </c>
      <c r="I172" s="14">
        <f t="shared" si="24"/>
        <v>397691.25</v>
      </c>
      <c r="J172" s="14"/>
      <c r="K172" s="14">
        <f t="shared" si="25"/>
        <v>397691.25</v>
      </c>
    </row>
    <row r="173" spans="1:11" ht="21.75" customHeight="1">
      <c r="A173" s="5">
        <v>147</v>
      </c>
      <c r="B173" s="5" t="s">
        <v>152</v>
      </c>
      <c r="C173" s="13" t="s">
        <v>194</v>
      </c>
      <c r="D173" s="13" t="s">
        <v>166</v>
      </c>
      <c r="E173" s="9">
        <f t="shared" si="23"/>
        <v>48225600</v>
      </c>
      <c r="F173" s="9">
        <v>19010000</v>
      </c>
      <c r="G173" s="9">
        <v>8598900</v>
      </c>
      <c r="H173" s="9">
        <v>20616700</v>
      </c>
      <c r="I173" s="14">
        <f t="shared" si="24"/>
        <v>1808460</v>
      </c>
      <c r="J173" s="14"/>
      <c r="K173" s="14">
        <f t="shared" si="25"/>
        <v>1808460</v>
      </c>
    </row>
    <row r="174" spans="1:11" ht="21.75" customHeight="1">
      <c r="A174" s="5">
        <v>148</v>
      </c>
      <c r="B174" s="5" t="s">
        <v>83</v>
      </c>
      <c r="C174" s="13" t="s">
        <v>194</v>
      </c>
      <c r="D174" s="13" t="s">
        <v>166</v>
      </c>
      <c r="E174" s="9">
        <f t="shared" si="23"/>
        <v>27484100</v>
      </c>
      <c r="F174" s="9">
        <v>11003400</v>
      </c>
      <c r="G174" s="9">
        <v>5299400</v>
      </c>
      <c r="H174" s="9">
        <v>11181300</v>
      </c>
      <c r="I174" s="14">
        <f t="shared" si="24"/>
        <v>1030653.75</v>
      </c>
      <c r="J174" s="14"/>
      <c r="K174" s="14">
        <f t="shared" si="25"/>
        <v>1030653.75</v>
      </c>
    </row>
    <row r="175" spans="1:11" ht="21.75" customHeight="1">
      <c r="A175" s="5">
        <v>149</v>
      </c>
      <c r="B175" s="5" t="s">
        <v>129</v>
      </c>
      <c r="C175" s="13" t="s">
        <v>194</v>
      </c>
      <c r="D175" s="13" t="s">
        <v>166</v>
      </c>
      <c r="E175" s="9">
        <f t="shared" si="23"/>
        <v>27691600</v>
      </c>
      <c r="F175" s="9">
        <v>11411900</v>
      </c>
      <c r="G175" s="9">
        <v>4422000</v>
      </c>
      <c r="H175" s="9">
        <v>11857700</v>
      </c>
      <c r="I175" s="14">
        <f t="shared" si="24"/>
        <v>1038435</v>
      </c>
      <c r="J175" s="14"/>
      <c r="K175" s="14">
        <f t="shared" si="25"/>
        <v>1038435</v>
      </c>
    </row>
    <row r="176" spans="1:11" ht="21.75" customHeight="1">
      <c r="A176" s="5">
        <v>150</v>
      </c>
      <c r="B176" s="5" t="s">
        <v>119</v>
      </c>
      <c r="C176" s="13" t="s">
        <v>194</v>
      </c>
      <c r="D176" s="13" t="s">
        <v>166</v>
      </c>
      <c r="E176" s="9">
        <f t="shared" si="23"/>
        <v>20562100</v>
      </c>
      <c r="F176" s="9">
        <v>7011300</v>
      </c>
      <c r="G176" s="9">
        <v>2508200</v>
      </c>
      <c r="H176" s="9">
        <v>11042600</v>
      </c>
      <c r="I176" s="14">
        <f t="shared" si="24"/>
        <v>771078.75</v>
      </c>
      <c r="J176" s="14"/>
      <c r="K176" s="14">
        <f t="shared" si="25"/>
        <v>771078.75</v>
      </c>
    </row>
    <row r="177" spans="1:11" ht="21.75" customHeight="1">
      <c r="A177" s="5">
        <v>151</v>
      </c>
      <c r="B177" s="5" t="s">
        <v>20</v>
      </c>
      <c r="C177" s="13" t="s">
        <v>194</v>
      </c>
      <c r="D177" s="13" t="s">
        <v>166</v>
      </c>
      <c r="E177" s="9">
        <f t="shared" si="23"/>
        <v>32034900</v>
      </c>
      <c r="F177" s="9">
        <v>12279800</v>
      </c>
      <c r="G177" s="9">
        <v>6017600</v>
      </c>
      <c r="H177" s="9">
        <v>13737500</v>
      </c>
      <c r="I177" s="14">
        <f t="shared" si="24"/>
        <v>1201308.75</v>
      </c>
      <c r="J177" s="14"/>
      <c r="K177" s="14">
        <f t="shared" si="25"/>
        <v>1201308.75</v>
      </c>
    </row>
    <row r="178" spans="1:11" ht="21.75" customHeight="1">
      <c r="A178" s="5">
        <v>152</v>
      </c>
      <c r="B178" s="5" t="s">
        <v>41</v>
      </c>
      <c r="C178" s="13" t="s">
        <v>194</v>
      </c>
      <c r="D178" s="13" t="s">
        <v>166</v>
      </c>
      <c r="E178" s="9">
        <f t="shared" si="23"/>
        <v>8769100</v>
      </c>
      <c r="F178" s="9">
        <v>3483500</v>
      </c>
      <c r="G178" s="9">
        <v>1193900</v>
      </c>
      <c r="H178" s="9">
        <v>4091700</v>
      </c>
      <c r="I178" s="14">
        <f t="shared" si="24"/>
        <v>328841.25</v>
      </c>
      <c r="J178" s="14"/>
      <c r="K178" s="14">
        <f t="shared" si="25"/>
        <v>328841.25</v>
      </c>
    </row>
    <row r="179" spans="1:11" ht="21.75" customHeight="1">
      <c r="A179" s="5">
        <v>153</v>
      </c>
      <c r="B179" s="5" t="s">
        <v>151</v>
      </c>
      <c r="C179" s="13" t="s">
        <v>194</v>
      </c>
      <c r="D179" s="13" t="s">
        <v>165</v>
      </c>
      <c r="E179" s="9">
        <f t="shared" si="23"/>
        <v>683000</v>
      </c>
      <c r="F179" s="9">
        <v>182200</v>
      </c>
      <c r="G179" s="9">
        <v>108800</v>
      </c>
      <c r="H179" s="9">
        <v>392000</v>
      </c>
      <c r="I179" s="14">
        <f t="shared" si="24"/>
        <v>25612.5</v>
      </c>
      <c r="J179" s="14"/>
      <c r="K179" s="14">
        <f t="shared" si="25"/>
        <v>25612.5</v>
      </c>
    </row>
    <row r="180" spans="1:11" s="3" customFormat="1" ht="21.75" customHeight="1">
      <c r="A180" s="4">
        <v>154</v>
      </c>
      <c r="B180" s="7" t="s">
        <v>153</v>
      </c>
      <c r="C180" s="15" t="s">
        <v>207</v>
      </c>
      <c r="D180" s="15" t="s">
        <v>208</v>
      </c>
      <c r="E180" s="10">
        <f t="shared" si="23"/>
        <v>7958600</v>
      </c>
      <c r="F180" s="10">
        <v>3239300</v>
      </c>
      <c r="G180" s="10">
        <v>969800</v>
      </c>
      <c r="H180" s="10">
        <v>3749500</v>
      </c>
      <c r="I180" s="17">
        <f t="shared" si="24"/>
        <v>510521.25</v>
      </c>
      <c r="J180" s="20">
        <v>212073.75</v>
      </c>
      <c r="K180" s="17">
        <f t="shared" si="25"/>
        <v>298447.5</v>
      </c>
    </row>
    <row r="181" spans="1:11" ht="21.75" customHeight="1">
      <c r="A181" s="5">
        <v>155</v>
      </c>
      <c r="B181" s="5" t="s">
        <v>103</v>
      </c>
      <c r="C181" s="13" t="s">
        <v>172</v>
      </c>
      <c r="D181" s="13" t="s">
        <v>172</v>
      </c>
      <c r="E181" s="9">
        <f t="shared" si="23"/>
        <v>9252950</v>
      </c>
      <c r="F181" s="9">
        <v>4027250</v>
      </c>
      <c r="G181" s="9">
        <v>888700</v>
      </c>
      <c r="H181" s="9">
        <v>4337000</v>
      </c>
      <c r="I181" s="14">
        <f t="shared" si="24"/>
        <v>346985.625</v>
      </c>
      <c r="J181" s="14"/>
      <c r="K181" s="14">
        <f t="shared" si="25"/>
        <v>346985.625</v>
      </c>
    </row>
    <row r="182" spans="1:11" ht="21.75" customHeight="1">
      <c r="A182" s="5">
        <v>156</v>
      </c>
      <c r="B182" s="5" t="s">
        <v>44</v>
      </c>
      <c r="C182" s="13" t="s">
        <v>167</v>
      </c>
      <c r="D182" s="13" t="s">
        <v>167</v>
      </c>
      <c r="E182" s="9">
        <f t="shared" si="23"/>
        <v>51962100</v>
      </c>
      <c r="F182" s="9">
        <v>18080000</v>
      </c>
      <c r="G182" s="9">
        <v>12137600</v>
      </c>
      <c r="H182" s="9">
        <v>21744500</v>
      </c>
      <c r="I182" s="14">
        <f t="shared" si="24"/>
        <v>1948578.75</v>
      </c>
      <c r="J182" s="14"/>
      <c r="K182" s="14">
        <f t="shared" si="25"/>
        <v>1948578.75</v>
      </c>
    </row>
    <row r="183" spans="1:11" ht="21.75" customHeight="1">
      <c r="A183" s="5">
        <v>157</v>
      </c>
      <c r="B183" s="5" t="s">
        <v>141</v>
      </c>
      <c r="C183" s="13" t="s">
        <v>172</v>
      </c>
      <c r="D183" s="13" t="s">
        <v>172</v>
      </c>
      <c r="E183" s="9">
        <f t="shared" si="23"/>
        <v>32425100</v>
      </c>
      <c r="F183" s="9">
        <v>11388300</v>
      </c>
      <c r="G183" s="9">
        <v>5203000</v>
      </c>
      <c r="H183" s="9">
        <v>15833800</v>
      </c>
      <c r="I183" s="14">
        <f t="shared" si="24"/>
        <v>1215941.25</v>
      </c>
      <c r="J183" s="14"/>
      <c r="K183" s="14">
        <f t="shared" si="25"/>
        <v>1215941.25</v>
      </c>
    </row>
    <row r="184" spans="1:11" ht="21.75" customHeight="1">
      <c r="A184" s="5">
        <v>158</v>
      </c>
      <c r="B184" s="5" t="s">
        <v>9</v>
      </c>
      <c r="C184" s="13" t="s">
        <v>167</v>
      </c>
      <c r="D184" s="13" t="s">
        <v>167</v>
      </c>
      <c r="E184" s="9">
        <f t="shared" si="23"/>
        <v>58512900</v>
      </c>
      <c r="F184" s="9">
        <v>23128600</v>
      </c>
      <c r="G184" s="9">
        <v>9421200</v>
      </c>
      <c r="H184" s="9">
        <v>25963100</v>
      </c>
      <c r="I184" s="14">
        <f t="shared" si="24"/>
        <v>2194233.75</v>
      </c>
      <c r="J184" s="14"/>
      <c r="K184" s="14">
        <f t="shared" si="25"/>
        <v>2194233.75</v>
      </c>
    </row>
    <row r="185" spans="1:11" ht="21.75" customHeight="1">
      <c r="A185" s="5">
        <v>159</v>
      </c>
      <c r="B185" s="5" t="s">
        <v>159</v>
      </c>
      <c r="C185" s="13" t="s">
        <v>167</v>
      </c>
      <c r="D185" s="13" t="s">
        <v>167</v>
      </c>
      <c r="E185" s="9">
        <f t="shared" si="23"/>
        <v>32824600</v>
      </c>
      <c r="F185" s="9">
        <v>15413800</v>
      </c>
      <c r="G185" s="9">
        <v>4413700</v>
      </c>
      <c r="H185" s="9">
        <v>12997100</v>
      </c>
      <c r="I185" s="14">
        <f t="shared" si="24"/>
        <v>1230922.5</v>
      </c>
      <c r="J185" s="14"/>
      <c r="K185" s="14">
        <f t="shared" si="25"/>
        <v>1230922.5</v>
      </c>
    </row>
    <row r="186" spans="1:11" ht="21.75" customHeight="1">
      <c r="A186" s="5">
        <v>160</v>
      </c>
      <c r="B186" s="5" t="s">
        <v>80</v>
      </c>
      <c r="C186" s="13" t="s">
        <v>172</v>
      </c>
      <c r="D186" s="13" t="s">
        <v>172</v>
      </c>
      <c r="E186" s="9">
        <f t="shared" si="23"/>
        <v>40900500</v>
      </c>
      <c r="F186" s="9">
        <v>18225500</v>
      </c>
      <c r="G186" s="9">
        <v>7144300</v>
      </c>
      <c r="H186" s="9">
        <v>15530700</v>
      </c>
      <c r="I186" s="14">
        <f t="shared" si="24"/>
        <v>1533768.75</v>
      </c>
      <c r="J186" s="14"/>
      <c r="K186" s="14">
        <f t="shared" si="25"/>
        <v>1533768.75</v>
      </c>
    </row>
    <row r="187" spans="1:11" ht="21.75" customHeight="1">
      <c r="A187" s="5">
        <v>161</v>
      </c>
      <c r="B187" s="5" t="s">
        <v>35</v>
      </c>
      <c r="C187" s="13" t="s">
        <v>167</v>
      </c>
      <c r="D187" s="13" t="s">
        <v>167</v>
      </c>
      <c r="E187" s="9">
        <f t="shared" si="23"/>
        <v>27192600</v>
      </c>
      <c r="F187" s="9">
        <v>10226400</v>
      </c>
      <c r="G187" s="9">
        <v>3528800</v>
      </c>
      <c r="H187" s="9">
        <v>13437400</v>
      </c>
      <c r="I187" s="14">
        <f t="shared" si="24"/>
        <v>1019722.5</v>
      </c>
      <c r="J187" s="14"/>
      <c r="K187" s="14">
        <f t="shared" si="25"/>
        <v>1019722.5</v>
      </c>
    </row>
    <row r="188" spans="1:11" ht="21.75" customHeight="1">
      <c r="A188" s="5">
        <v>162</v>
      </c>
      <c r="B188" s="5" t="s">
        <v>148</v>
      </c>
      <c r="C188" s="13" t="s">
        <v>167</v>
      </c>
      <c r="D188" s="13" t="s">
        <v>167</v>
      </c>
      <c r="E188" s="9">
        <f t="shared" si="23"/>
        <v>23298000</v>
      </c>
      <c r="F188" s="9">
        <v>7404800</v>
      </c>
      <c r="G188" s="9">
        <v>3094200</v>
      </c>
      <c r="H188" s="9">
        <v>12799000</v>
      </c>
      <c r="I188" s="14">
        <f t="shared" si="24"/>
        <v>873675</v>
      </c>
      <c r="J188" s="14"/>
      <c r="K188" s="14">
        <f t="shared" si="25"/>
        <v>873675</v>
      </c>
    </row>
    <row r="189" spans="1:11" ht="21.75" customHeight="1">
      <c r="A189" s="5">
        <v>163</v>
      </c>
      <c r="B189" s="5" t="s">
        <v>39</v>
      </c>
      <c r="C189" s="13" t="s">
        <v>167</v>
      </c>
      <c r="D189" s="13" t="s">
        <v>167</v>
      </c>
      <c r="E189" s="9">
        <f t="shared" si="23"/>
        <v>29120600</v>
      </c>
      <c r="F189" s="9">
        <v>8744300</v>
      </c>
      <c r="G189" s="9">
        <v>3259500</v>
      </c>
      <c r="H189" s="9">
        <v>17116800</v>
      </c>
      <c r="I189" s="14">
        <f t="shared" si="24"/>
        <v>1092022.5</v>
      </c>
      <c r="J189" s="14"/>
      <c r="K189" s="14">
        <f t="shared" si="25"/>
        <v>1092022.5</v>
      </c>
    </row>
    <row r="190" spans="1:11" ht="21.75" customHeight="1">
      <c r="A190" s="5">
        <v>164</v>
      </c>
      <c r="B190" s="5" t="s">
        <v>120</v>
      </c>
      <c r="C190" s="13" t="s">
        <v>167</v>
      </c>
      <c r="D190" s="13" t="s">
        <v>167</v>
      </c>
      <c r="E190" s="9">
        <f t="shared" si="23"/>
        <v>32179600</v>
      </c>
      <c r="F190" s="9">
        <v>10282600</v>
      </c>
      <c r="G190" s="9">
        <v>5988100</v>
      </c>
      <c r="H190" s="9">
        <v>15908900</v>
      </c>
      <c r="I190" s="14">
        <f t="shared" si="24"/>
        <v>1206735</v>
      </c>
      <c r="J190" s="14"/>
      <c r="K190" s="14">
        <f t="shared" si="25"/>
        <v>1206735</v>
      </c>
    </row>
    <row r="191" spans="1:11" ht="21.75" customHeight="1">
      <c r="A191" s="5">
        <v>165</v>
      </c>
      <c r="B191" s="5" t="s">
        <v>133</v>
      </c>
      <c r="C191" s="13" t="s">
        <v>171</v>
      </c>
      <c r="D191" s="13" t="s">
        <v>166</v>
      </c>
      <c r="E191" s="9">
        <f t="shared" si="23"/>
        <v>5523200</v>
      </c>
      <c r="F191" s="9">
        <v>2245400</v>
      </c>
      <c r="G191" s="9">
        <v>509800</v>
      </c>
      <c r="H191" s="9">
        <v>2768000</v>
      </c>
      <c r="I191" s="14">
        <f t="shared" si="24"/>
        <v>207120</v>
      </c>
      <c r="J191" s="14"/>
      <c r="K191" s="14">
        <f t="shared" si="25"/>
        <v>207120</v>
      </c>
    </row>
    <row r="192" spans="1:11" ht="21.75" customHeight="1">
      <c r="A192" s="5">
        <v>166</v>
      </c>
      <c r="B192" s="5" t="s">
        <v>67</v>
      </c>
      <c r="C192" s="13" t="s">
        <v>171</v>
      </c>
      <c r="D192" s="13" t="s">
        <v>166</v>
      </c>
      <c r="E192" s="9">
        <f t="shared" si="23"/>
        <v>36936500</v>
      </c>
      <c r="F192" s="9">
        <v>14911600</v>
      </c>
      <c r="G192" s="9">
        <v>5515600</v>
      </c>
      <c r="H192" s="9">
        <v>16509300</v>
      </c>
      <c r="I192" s="14">
        <f t="shared" si="24"/>
        <v>1385118.75</v>
      </c>
      <c r="J192" s="14"/>
      <c r="K192" s="14">
        <f t="shared" si="25"/>
        <v>1385118.75</v>
      </c>
    </row>
    <row r="193" spans="1:11" ht="21.75" customHeight="1">
      <c r="A193" s="5">
        <v>167</v>
      </c>
      <c r="B193" s="5" t="s">
        <v>88</v>
      </c>
      <c r="C193" s="13" t="s">
        <v>171</v>
      </c>
      <c r="D193" s="13" t="s">
        <v>166</v>
      </c>
      <c r="E193" s="9">
        <f t="shared" si="23"/>
        <v>17802300</v>
      </c>
      <c r="F193" s="9">
        <v>7274700</v>
      </c>
      <c r="G193" s="9">
        <v>2637100</v>
      </c>
      <c r="H193" s="9">
        <v>7890500</v>
      </c>
      <c r="I193" s="14">
        <f t="shared" si="24"/>
        <v>667586.25</v>
      </c>
      <c r="J193" s="14"/>
      <c r="K193" s="14">
        <f t="shared" si="25"/>
        <v>667586.25</v>
      </c>
    </row>
    <row r="194" spans="1:11" ht="21.75" customHeight="1">
      <c r="A194" s="5">
        <v>168</v>
      </c>
      <c r="B194" s="5" t="s">
        <v>29</v>
      </c>
      <c r="C194" s="13" t="s">
        <v>171</v>
      </c>
      <c r="D194" s="13" t="s">
        <v>166</v>
      </c>
      <c r="E194" s="9">
        <f t="shared" si="23"/>
        <v>21929300</v>
      </c>
      <c r="F194" s="9">
        <v>9267300</v>
      </c>
      <c r="G194" s="9">
        <v>3611300</v>
      </c>
      <c r="H194" s="9">
        <v>9050700</v>
      </c>
      <c r="I194" s="14">
        <f t="shared" si="24"/>
        <v>822348.75</v>
      </c>
      <c r="J194" s="14"/>
      <c r="K194" s="14">
        <f t="shared" si="25"/>
        <v>822348.75</v>
      </c>
    </row>
    <row r="195" spans="1:11" ht="21.75" customHeight="1">
      <c r="A195" s="5">
        <v>169</v>
      </c>
      <c r="B195" s="5" t="s">
        <v>54</v>
      </c>
      <c r="C195" s="13" t="s">
        <v>171</v>
      </c>
      <c r="D195" s="13" t="s">
        <v>166</v>
      </c>
      <c r="E195" s="9">
        <f t="shared" si="23"/>
        <v>16767200</v>
      </c>
      <c r="F195" s="9">
        <v>7633300</v>
      </c>
      <c r="G195" s="9">
        <v>2636400</v>
      </c>
      <c r="H195" s="9">
        <v>6497500</v>
      </c>
      <c r="I195" s="14">
        <f t="shared" si="24"/>
        <v>628770</v>
      </c>
      <c r="J195" s="14"/>
      <c r="K195" s="14">
        <f t="shared" si="25"/>
        <v>628770</v>
      </c>
    </row>
    <row r="196" spans="1:11" ht="21.75" customHeight="1">
      <c r="A196" s="5">
        <v>170</v>
      </c>
      <c r="B196" s="5" t="s">
        <v>127</v>
      </c>
      <c r="C196" s="13" t="s">
        <v>171</v>
      </c>
      <c r="D196" s="13" t="s">
        <v>166</v>
      </c>
      <c r="E196" s="9">
        <f t="shared" si="23"/>
        <v>25795600</v>
      </c>
      <c r="F196" s="9">
        <v>9658000</v>
      </c>
      <c r="G196" s="9">
        <v>4156200</v>
      </c>
      <c r="H196" s="9">
        <v>11981400</v>
      </c>
      <c r="I196" s="14">
        <f t="shared" si="24"/>
        <v>967335</v>
      </c>
      <c r="J196" s="14"/>
      <c r="K196" s="14">
        <f t="shared" si="25"/>
        <v>967335</v>
      </c>
    </row>
    <row r="197" spans="1:11" ht="21.75" customHeight="1">
      <c r="A197" s="5">
        <v>171</v>
      </c>
      <c r="B197" s="5" t="s">
        <v>75</v>
      </c>
      <c r="C197" s="13" t="s">
        <v>171</v>
      </c>
      <c r="D197" s="13" t="s">
        <v>166</v>
      </c>
      <c r="E197" s="9">
        <f t="shared" si="23"/>
        <v>18059300</v>
      </c>
      <c r="F197" s="9">
        <v>7919200</v>
      </c>
      <c r="G197" s="9">
        <v>3288600</v>
      </c>
      <c r="H197" s="9">
        <v>6851500</v>
      </c>
      <c r="I197" s="14">
        <f t="shared" si="24"/>
        <v>677223.75</v>
      </c>
      <c r="J197" s="14"/>
      <c r="K197" s="14">
        <f t="shared" si="25"/>
        <v>677223.75</v>
      </c>
    </row>
    <row r="198" spans="1:11" ht="21.75" customHeight="1">
      <c r="A198" s="5">
        <v>172</v>
      </c>
      <c r="B198" s="5" t="s">
        <v>95</v>
      </c>
      <c r="C198" s="13" t="s">
        <v>171</v>
      </c>
      <c r="D198" s="13" t="s">
        <v>166</v>
      </c>
      <c r="E198" s="9">
        <f t="shared" si="23"/>
        <v>22377300</v>
      </c>
      <c r="F198" s="9">
        <v>7779800</v>
      </c>
      <c r="G198" s="9">
        <v>4043000</v>
      </c>
      <c r="H198" s="9">
        <v>10554500</v>
      </c>
      <c r="I198" s="14">
        <f t="shared" si="24"/>
        <v>839148.75</v>
      </c>
      <c r="J198" s="14"/>
      <c r="K198" s="14">
        <f t="shared" si="25"/>
        <v>839148.75</v>
      </c>
    </row>
    <row r="199" spans="1:11" ht="21.75" customHeight="1">
      <c r="A199" s="5">
        <v>173</v>
      </c>
      <c r="B199" s="5" t="s">
        <v>98</v>
      </c>
      <c r="C199" s="13" t="s">
        <v>171</v>
      </c>
      <c r="D199" s="13" t="s">
        <v>166</v>
      </c>
      <c r="E199" s="9">
        <f t="shared" si="23"/>
        <v>19719300</v>
      </c>
      <c r="F199" s="9">
        <v>7976400</v>
      </c>
      <c r="G199" s="9">
        <v>3193400</v>
      </c>
      <c r="H199" s="9">
        <v>8549500</v>
      </c>
      <c r="I199" s="14">
        <f t="shared" si="24"/>
        <v>739473.75</v>
      </c>
      <c r="J199" s="14"/>
      <c r="K199" s="14">
        <f t="shared" si="25"/>
        <v>739473.75</v>
      </c>
    </row>
    <row r="200" spans="1:11" ht="21.75" customHeight="1">
      <c r="A200" s="5">
        <v>174</v>
      </c>
      <c r="B200" s="5" t="s">
        <v>34</v>
      </c>
      <c r="C200" s="13" t="s">
        <v>171</v>
      </c>
      <c r="D200" s="13" t="s">
        <v>166</v>
      </c>
      <c r="E200" s="9">
        <f t="shared" si="23"/>
        <v>25053900</v>
      </c>
      <c r="F200" s="9">
        <v>9840200</v>
      </c>
      <c r="G200" s="9">
        <v>2976400</v>
      </c>
      <c r="H200" s="9">
        <v>12237300</v>
      </c>
      <c r="I200" s="14">
        <f t="shared" si="24"/>
        <v>939521.25</v>
      </c>
      <c r="J200" s="14"/>
      <c r="K200" s="14">
        <f t="shared" si="25"/>
        <v>939521.25</v>
      </c>
    </row>
    <row r="201" spans="1:11" ht="21.75" customHeight="1">
      <c r="A201" s="5">
        <v>175</v>
      </c>
      <c r="B201" s="5" t="s">
        <v>82</v>
      </c>
      <c r="C201" s="13" t="s">
        <v>171</v>
      </c>
      <c r="D201" s="13" t="s">
        <v>166</v>
      </c>
      <c r="E201" s="9">
        <f t="shared" si="23"/>
        <v>14210200</v>
      </c>
      <c r="F201" s="9">
        <v>5181500</v>
      </c>
      <c r="G201" s="9">
        <v>1850400</v>
      </c>
      <c r="H201" s="9">
        <v>7178300</v>
      </c>
      <c r="I201" s="14">
        <f t="shared" si="24"/>
        <v>532882.5</v>
      </c>
      <c r="J201" s="14"/>
      <c r="K201" s="14">
        <f t="shared" si="25"/>
        <v>532882.5</v>
      </c>
    </row>
    <row r="202" spans="1:11" ht="21.75" customHeight="1">
      <c r="A202" s="5">
        <v>176</v>
      </c>
      <c r="B202" s="5" t="s">
        <v>61</v>
      </c>
      <c r="C202" s="13" t="s">
        <v>171</v>
      </c>
      <c r="D202" s="13" t="s">
        <v>169</v>
      </c>
      <c r="E202" s="9">
        <f t="shared" si="23"/>
        <v>50577600</v>
      </c>
      <c r="F202" s="9">
        <v>20513600</v>
      </c>
      <c r="G202" s="9">
        <v>9688700</v>
      </c>
      <c r="H202" s="9">
        <v>20375300</v>
      </c>
      <c r="I202" s="14">
        <f t="shared" si="24"/>
        <v>1896660</v>
      </c>
      <c r="J202" s="14"/>
      <c r="K202" s="14">
        <f t="shared" si="25"/>
        <v>1896660</v>
      </c>
    </row>
    <row r="203" spans="1:11" ht="21.75" customHeight="1">
      <c r="A203" s="5">
        <v>177</v>
      </c>
      <c r="B203" s="5" t="s">
        <v>150</v>
      </c>
      <c r="C203" s="13" t="s">
        <v>171</v>
      </c>
      <c r="D203" s="13" t="s">
        <v>166</v>
      </c>
      <c r="E203" s="9">
        <f t="shared" si="23"/>
        <v>63437000</v>
      </c>
      <c r="F203" s="9">
        <v>22391900</v>
      </c>
      <c r="G203" s="9">
        <v>11997400</v>
      </c>
      <c r="H203" s="9">
        <v>29047700</v>
      </c>
      <c r="I203" s="14">
        <f t="shared" si="24"/>
        <v>2378887.5</v>
      </c>
      <c r="J203" s="14"/>
      <c r="K203" s="14">
        <f t="shared" si="25"/>
        <v>2378887.5</v>
      </c>
    </row>
    <row r="204" spans="1:11" ht="21.75" customHeight="1">
      <c r="A204" s="5">
        <v>178</v>
      </c>
      <c r="B204" s="5" t="s">
        <v>62</v>
      </c>
      <c r="C204" s="13" t="s">
        <v>171</v>
      </c>
      <c r="D204" s="13" t="s">
        <v>166</v>
      </c>
      <c r="E204" s="9">
        <f t="shared" si="23"/>
        <v>21347100</v>
      </c>
      <c r="F204" s="9">
        <v>7197800</v>
      </c>
      <c r="G204" s="9">
        <v>2810700</v>
      </c>
      <c r="H204" s="9">
        <v>11338600</v>
      </c>
      <c r="I204" s="14">
        <f t="shared" si="24"/>
        <v>800516.25</v>
      </c>
      <c r="J204" s="14"/>
      <c r="K204" s="14">
        <f t="shared" si="25"/>
        <v>800516.25</v>
      </c>
    </row>
  </sheetData>
  <sheetProtection/>
  <mergeCells count="9">
    <mergeCell ref="A6:B6"/>
    <mergeCell ref="A1:K1"/>
    <mergeCell ref="A4:A5"/>
    <mergeCell ref="B4:B5"/>
    <mergeCell ref="C4:C5"/>
    <mergeCell ref="D4:D5"/>
    <mergeCell ref="E4:H4"/>
    <mergeCell ref="I4:K4"/>
    <mergeCell ref="A2:K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2018-12-03T01:45:02Z</cp:lastPrinted>
  <dcterms:created xsi:type="dcterms:W3CDTF">2006-09-16T00:00:00Z</dcterms:created>
  <dcterms:modified xsi:type="dcterms:W3CDTF">2020-11-26T07:27:09Z</dcterms:modified>
  <cp:category/>
  <cp:version/>
  <cp:contentType/>
  <cp:contentStatus/>
</cp:coreProperties>
</file>